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spatch1\Desktop\"/>
    </mc:Choice>
  </mc:AlternateContent>
  <xr:revisionPtr revIDLastSave="0" documentId="13_ncr:1_{A71B5AA1-4ED9-46BA-A0E6-5756CC036C28}" xr6:coauthVersionLast="47" xr6:coauthVersionMax="47" xr10:uidLastSave="{00000000-0000-0000-0000-000000000000}"/>
  <bookViews>
    <workbookView xWindow="-38520" yWindow="-3600" windowWidth="38640" windowHeight="21120" xr2:uid="{396A9911-A94A-47BE-B939-F5F4DCD6BCD9}"/>
  </bookViews>
  <sheets>
    <sheet name="Template" sheetId="1" r:id="rId1"/>
    <sheet name="Summary of Hampers &amp; Shipping" sheetId="11" r:id="rId2"/>
    <sheet name="Hamper SKUs 2026" sheetId="10" state="hidden" r:id="rId3"/>
    <sheet name="Shipping 2025" sheetId="5" state="hidden" r:id="rId4"/>
    <sheet name="Grippy" sheetId="13" state="hidden" r:id="rId5"/>
  </sheets>
  <definedNames>
    <definedName name="_xlnm._FilterDatabase" localSheetId="2" hidden="1">'Hamper SKUs 2026'!$E$1:$E$386</definedName>
    <definedName name="_xlnm._FilterDatabase" localSheetId="3" hidden="1">'Shipping 2025'!$F$1:$F$51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1" l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11" i="1"/>
  <c r="E314" i="10"/>
  <c r="E315" i="10"/>
  <c r="E316" i="10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O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" i="10"/>
  <c r="V11" i="1"/>
  <c r="V13" i="1"/>
  <c r="V14" i="1"/>
  <c r="V15" i="1"/>
  <c r="V12" i="1"/>
  <c r="G2" i="13"/>
  <c r="B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" i="13"/>
  <c r="C3" i="13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" i="13"/>
  <c r="O9" i="13"/>
  <c r="O10" i="13"/>
  <c r="O11" i="13"/>
  <c r="O12" i="13"/>
  <c r="O13" i="13"/>
  <c r="O14" i="13"/>
  <c r="O15" i="13"/>
  <c r="O16" i="13"/>
  <c r="O17" i="13"/>
  <c r="O18" i="13"/>
  <c r="O19" i="13"/>
  <c r="O20" i="13"/>
  <c r="O21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F9" i="13"/>
  <c r="G9" i="13"/>
  <c r="H9" i="13"/>
  <c r="I9" i="13"/>
  <c r="J9" i="13"/>
  <c r="K9" i="13"/>
  <c r="F10" i="13"/>
  <c r="G10" i="13"/>
  <c r="H10" i="13"/>
  <c r="I10" i="13"/>
  <c r="J10" i="13"/>
  <c r="K10" i="13"/>
  <c r="F11" i="13"/>
  <c r="G11" i="13"/>
  <c r="H11" i="13"/>
  <c r="I11" i="13"/>
  <c r="J11" i="13"/>
  <c r="K11" i="13"/>
  <c r="F12" i="13"/>
  <c r="G12" i="13"/>
  <c r="H12" i="13"/>
  <c r="I12" i="13"/>
  <c r="J12" i="13"/>
  <c r="K12" i="13"/>
  <c r="F13" i="13"/>
  <c r="G13" i="13"/>
  <c r="H13" i="13"/>
  <c r="I13" i="13"/>
  <c r="J13" i="13"/>
  <c r="K13" i="13"/>
  <c r="F14" i="13"/>
  <c r="G14" i="13"/>
  <c r="H14" i="13"/>
  <c r="I14" i="13"/>
  <c r="J14" i="13"/>
  <c r="K14" i="13"/>
  <c r="F15" i="13"/>
  <c r="G15" i="13"/>
  <c r="H15" i="13"/>
  <c r="I15" i="13"/>
  <c r="J15" i="13"/>
  <c r="K15" i="13"/>
  <c r="F16" i="13"/>
  <c r="G16" i="13"/>
  <c r="H16" i="13"/>
  <c r="I16" i="13"/>
  <c r="J16" i="13"/>
  <c r="K16" i="13"/>
  <c r="F17" i="13"/>
  <c r="G17" i="13"/>
  <c r="H17" i="13"/>
  <c r="I17" i="13"/>
  <c r="J17" i="13"/>
  <c r="K17" i="13"/>
  <c r="F18" i="13"/>
  <c r="G18" i="13"/>
  <c r="H18" i="13"/>
  <c r="I18" i="13"/>
  <c r="J18" i="13"/>
  <c r="K18" i="13"/>
  <c r="F19" i="13"/>
  <c r="G19" i="13"/>
  <c r="H19" i="13"/>
  <c r="I19" i="13"/>
  <c r="J19" i="13"/>
  <c r="K19" i="13"/>
  <c r="F20" i="13"/>
  <c r="G20" i="13"/>
  <c r="H20" i="13"/>
  <c r="I20" i="13"/>
  <c r="J20" i="13"/>
  <c r="K20" i="13"/>
  <c r="F21" i="13"/>
  <c r="G21" i="13"/>
  <c r="H21" i="13"/>
  <c r="I21" i="13"/>
  <c r="J21" i="13"/>
  <c r="K21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G10" i="11" a="1"/>
  <c r="G10" i="11" s="1"/>
  <c r="P11" i="1" l="1"/>
  <c r="Q11" i="1"/>
  <c r="D3" i="13"/>
  <c r="E3" i="13"/>
  <c r="F3" i="13"/>
  <c r="G3" i="13"/>
  <c r="H3" i="13"/>
  <c r="I3" i="13"/>
  <c r="J3" i="13"/>
  <c r="K3" i="13"/>
  <c r="M3" i="13"/>
  <c r="N3" i="13"/>
  <c r="O3" i="13"/>
  <c r="D4" i="13"/>
  <c r="E4" i="13"/>
  <c r="F4" i="13"/>
  <c r="G4" i="13"/>
  <c r="H4" i="13"/>
  <c r="I4" i="13"/>
  <c r="J4" i="13"/>
  <c r="K4" i="13"/>
  <c r="M4" i="13"/>
  <c r="N4" i="13"/>
  <c r="O4" i="13"/>
  <c r="D5" i="13"/>
  <c r="E5" i="13"/>
  <c r="F5" i="13"/>
  <c r="G5" i="13"/>
  <c r="H5" i="13"/>
  <c r="I5" i="13"/>
  <c r="J5" i="13"/>
  <c r="K5" i="13"/>
  <c r="M5" i="13"/>
  <c r="N5" i="13"/>
  <c r="O5" i="13"/>
  <c r="D6" i="13"/>
  <c r="E6" i="13"/>
  <c r="F6" i="13"/>
  <c r="G6" i="13"/>
  <c r="H6" i="13"/>
  <c r="I6" i="13"/>
  <c r="J6" i="13"/>
  <c r="K6" i="13"/>
  <c r="M6" i="13"/>
  <c r="N6" i="13"/>
  <c r="O6" i="13"/>
  <c r="D7" i="13"/>
  <c r="E7" i="13"/>
  <c r="F7" i="13"/>
  <c r="G7" i="13"/>
  <c r="H7" i="13"/>
  <c r="I7" i="13"/>
  <c r="J7" i="13"/>
  <c r="K7" i="13"/>
  <c r="M7" i="13"/>
  <c r="N7" i="13"/>
  <c r="O7" i="13"/>
  <c r="D8" i="13"/>
  <c r="E8" i="13"/>
  <c r="F8" i="13"/>
  <c r="G8" i="13"/>
  <c r="H8" i="13"/>
  <c r="I8" i="13"/>
  <c r="J8" i="13"/>
  <c r="K8" i="13"/>
  <c r="M8" i="13"/>
  <c r="N8" i="13"/>
  <c r="O8" i="13"/>
  <c r="L4" i="13"/>
  <c r="L3" i="13"/>
  <c r="O2" i="13"/>
  <c r="N2" i="13"/>
  <c r="M2" i="13"/>
  <c r="K2" i="13"/>
  <c r="J2" i="13"/>
  <c r="I2" i="13"/>
  <c r="H2" i="13"/>
  <c r="F2" i="13"/>
  <c r="E2" i="13"/>
  <c r="D2" i="13"/>
  <c r="L2" i="13" l="1"/>
  <c r="L9" i="13"/>
  <c r="L17" i="13"/>
  <c r="L8" i="13"/>
  <c r="L21" i="13"/>
  <c r="F2" i="5"/>
  <c r="L10" i="13"/>
  <c r="L7" i="13"/>
  <c r="L6" i="13"/>
  <c r="L12" i="13"/>
  <c r="L5" i="13"/>
  <c r="L11" i="13"/>
  <c r="B5" i="11"/>
  <c r="B2" i="11"/>
  <c r="B3" i="11"/>
  <c r="B4" i="11"/>
  <c r="B1" i="11"/>
  <c r="F50" i="5"/>
  <c r="F41" i="5"/>
  <c r="F48" i="5"/>
  <c r="F3" i="5"/>
  <c r="F47" i="5"/>
  <c r="F8" i="5"/>
  <c r="F9" i="5"/>
  <c r="F10" i="5"/>
  <c r="F11" i="5"/>
  <c r="F49" i="5"/>
  <c r="F4" i="5"/>
  <c r="F7" i="5"/>
  <c r="F12" i="5"/>
  <c r="F6" i="5"/>
  <c r="F13" i="5"/>
  <c r="F14" i="5"/>
  <c r="F15" i="5"/>
  <c r="F16" i="5"/>
  <c r="F17" i="5"/>
  <c r="F18" i="5"/>
  <c r="F19" i="5"/>
  <c r="F20" i="5"/>
  <c r="F21" i="5"/>
  <c r="F22" i="5"/>
  <c r="F24" i="5"/>
  <c r="F25" i="5"/>
  <c r="F26" i="5"/>
  <c r="F27" i="5"/>
  <c r="F51" i="5"/>
  <c r="F28" i="5"/>
  <c r="F29" i="5"/>
  <c r="F30" i="5"/>
  <c r="F31" i="5"/>
  <c r="F32" i="5"/>
  <c r="F34" i="5"/>
  <c r="F35" i="5"/>
  <c r="F36" i="5"/>
  <c r="F37" i="5"/>
  <c r="F38" i="5"/>
  <c r="F39" i="5"/>
  <c r="F40" i="5"/>
  <c r="F42" i="5"/>
  <c r="F43" i="5"/>
  <c r="F44" i="5"/>
  <c r="F45" i="5"/>
  <c r="F46" i="5"/>
  <c r="F5" i="5"/>
  <c r="B10" i="11" l="1" a="1"/>
  <c r="B10" i="11" s="1"/>
  <c r="L14" i="13"/>
  <c r="L18" i="13"/>
  <c r="L19" i="13"/>
  <c r="L20" i="13"/>
  <c r="L15" i="13"/>
  <c r="L13" i="13"/>
  <c r="L16" i="13"/>
  <c r="G1" i="5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<sst xmlns="http://schemas.openxmlformats.org/spreadsheetml/2006/main" count="1821" uniqueCount="854">
  <si>
    <t>Sender Information</t>
  </si>
  <si>
    <t>Hampers &amp; Co to supply Card 
Greeting text needed below (from cell O11)</t>
  </si>
  <si>
    <t>3.  Send your completed order to sales@hampersandco.com</t>
  </si>
  <si>
    <t>4.  We will invoice you for your order</t>
  </si>
  <si>
    <t>5.  Accepted payments:  AMEX, MasterCard, Visa, Bank Transfer.  Credit only by prior arrangement.</t>
  </si>
  <si>
    <t>PO Number</t>
  </si>
  <si>
    <t>Recipient Information</t>
  </si>
  <si>
    <t>No.</t>
  </si>
  <si>
    <t>Address Line 2</t>
  </si>
  <si>
    <t>Select from Dropdown</t>
  </si>
  <si>
    <t>Select from dropdown</t>
  </si>
  <si>
    <t>Sort Shipping</t>
  </si>
  <si>
    <t>6.  Placing an order is acknowledgement of our Terms &amp; Conditions, seen in these 2 links:</t>
  </si>
  <si>
    <t>Shipping</t>
  </si>
  <si>
    <t>Refund</t>
  </si>
  <si>
    <t xml:space="preserve">Name </t>
  </si>
  <si>
    <t xml:space="preserve">Company </t>
  </si>
  <si>
    <t xml:space="preserve">Contact </t>
  </si>
  <si>
    <t>Email Address</t>
  </si>
  <si>
    <r>
      <t>Billing Address
n</t>
    </r>
    <r>
      <rPr>
        <sz val="12"/>
        <color theme="1" tint="0.249977111117893"/>
        <rFont val="Calibri"/>
        <family val="2"/>
        <scheme val="minor"/>
      </rPr>
      <t xml:space="preserve">eeded for invoice
</t>
    </r>
    <r>
      <rPr>
        <sz val="12"/>
        <color theme="0"/>
        <rFont val="Calibri"/>
        <family val="2"/>
        <scheme val="minor"/>
      </rPr>
      <t>Mandatory Field</t>
    </r>
  </si>
  <si>
    <t>end</t>
  </si>
  <si>
    <t>Isle of Man €65/Shipment (EX VAT €52.85)</t>
  </si>
  <si>
    <t>Do Not Touch This Column (FORMULA)</t>
  </si>
  <si>
    <t xml:space="preserve">Courier </t>
  </si>
  <si>
    <t>DPD</t>
  </si>
  <si>
    <t xml:space="preserve">Pallet network </t>
  </si>
  <si>
    <t xml:space="preserve">DHL </t>
  </si>
  <si>
    <t>Serbia €65.00/Shipment (EX VAT €52.85)</t>
  </si>
  <si>
    <r>
      <t xml:space="preserve">1.  Complete details in the sender information section (right), </t>
    </r>
    <r>
      <rPr>
        <sz val="14"/>
        <color rgb="FFFF0000"/>
        <rFont val="Calibri"/>
        <family val="2"/>
        <scheme val="minor"/>
      </rPr>
      <t>all fields are mandatory</t>
    </r>
  </si>
  <si>
    <r>
      <t xml:space="preserve">2.  Complete details of your recipients in to the recipient information section (below), </t>
    </r>
    <r>
      <rPr>
        <sz val="14"/>
        <color rgb="FFFF0000"/>
        <rFont val="Calibri"/>
        <family val="2"/>
        <scheme val="minor"/>
      </rPr>
      <t>please fill all mandatory fields.</t>
    </r>
  </si>
  <si>
    <t>Hamper Summary</t>
  </si>
  <si>
    <t>Shipping Summary</t>
  </si>
  <si>
    <r>
      <t>Recipient Name                                         
M</t>
    </r>
    <r>
      <rPr>
        <sz val="12"/>
        <rFont val="Calibri"/>
        <family val="2"/>
        <scheme val="minor"/>
      </rPr>
      <t>andatory Field</t>
    </r>
  </si>
  <si>
    <r>
      <t>Address Line 1
M</t>
    </r>
    <r>
      <rPr>
        <sz val="12"/>
        <rFont val="Calibri"/>
        <family val="2"/>
        <scheme val="minor"/>
      </rPr>
      <t>andatory Field</t>
    </r>
  </si>
  <si>
    <r>
      <t xml:space="preserve">Town / City
</t>
    </r>
    <r>
      <rPr>
        <sz val="12"/>
        <rFont val="Calibri"/>
        <family val="2"/>
        <scheme val="minor"/>
      </rPr>
      <t>Mandatory Field</t>
    </r>
  </si>
  <si>
    <r>
      <t xml:space="preserve">County / State / Region
</t>
    </r>
    <r>
      <rPr>
        <sz val="12"/>
        <rFont val="Calibri"/>
        <family val="2"/>
        <scheme val="minor"/>
      </rPr>
      <t>Mandatory Field</t>
    </r>
  </si>
  <si>
    <r>
      <t xml:space="preserve">Postcode
</t>
    </r>
    <r>
      <rPr>
        <sz val="12"/>
        <rFont val="Calibri"/>
        <family val="2"/>
        <scheme val="minor"/>
      </rPr>
      <t>Mandatory Field</t>
    </r>
  </si>
  <si>
    <r>
      <t>Country
M</t>
    </r>
    <r>
      <rPr>
        <sz val="12"/>
        <rFont val="Calibri"/>
        <family val="2"/>
        <scheme val="minor"/>
      </rPr>
      <t>andatory Field</t>
    </r>
  </si>
  <si>
    <r>
      <t xml:space="preserve">Shipping
</t>
    </r>
    <r>
      <rPr>
        <sz val="12"/>
        <rFont val="Calibri"/>
        <family val="2"/>
        <scheme val="minor"/>
      </rPr>
      <t>Mandatory Field</t>
    </r>
  </si>
  <si>
    <r>
      <t xml:space="preserve">Recipient Phone
</t>
    </r>
    <r>
      <rPr>
        <sz val="12"/>
        <rFont val="Calibri"/>
        <family val="2"/>
        <scheme val="minor"/>
      </rPr>
      <t xml:space="preserve">must be local to the country of delivery
</t>
    </r>
    <r>
      <rPr>
        <b/>
        <sz val="12"/>
        <rFont val="Calibri"/>
        <family val="2"/>
        <scheme val="minor"/>
      </rPr>
      <t>Mandatory Field</t>
    </r>
  </si>
  <si>
    <r>
      <t xml:space="preserve">Recipient Email Address
</t>
    </r>
    <r>
      <rPr>
        <sz val="12"/>
        <rFont val="Calibri"/>
        <family val="2"/>
        <scheme val="minor"/>
      </rPr>
      <t xml:space="preserve">
Mandatory Field</t>
    </r>
  </si>
  <si>
    <r>
      <t xml:space="preserve">Hamper/Gift
</t>
    </r>
    <r>
      <rPr>
        <sz val="12"/>
        <rFont val="Calibri"/>
        <family val="2"/>
        <scheme val="minor"/>
      </rPr>
      <t>Mandatory Field</t>
    </r>
  </si>
  <si>
    <r>
      <t>Quantity to this Recipient
M</t>
    </r>
    <r>
      <rPr>
        <sz val="12"/>
        <rFont val="Calibri"/>
        <family val="2"/>
        <scheme val="minor"/>
      </rPr>
      <t>andatory Field</t>
    </r>
  </si>
  <si>
    <r>
      <t>Delivery Date
M</t>
    </r>
    <r>
      <rPr>
        <sz val="12"/>
        <rFont val="Calibri"/>
        <family val="2"/>
        <scheme val="minor"/>
      </rPr>
      <t>andatory Field</t>
    </r>
  </si>
  <si>
    <r>
      <t xml:space="preserve">Greeting Card Message
</t>
    </r>
    <r>
      <rPr>
        <sz val="12"/>
        <rFont val="Calibri"/>
        <family val="2"/>
        <scheme val="minor"/>
      </rPr>
      <t>if Hampers &amp; Co are supplying the greeting card</t>
    </r>
  </si>
  <si>
    <t>Dog Cookie Making Kit with Bone Shaped Cutter</t>
  </si>
  <si>
    <t>Chai blends Variety Pack - Tea Gift</t>
  </si>
  <si>
    <t>Mulling Spices Assortment Gift Pack</t>
  </si>
  <si>
    <t>"The Real Creel "- Irish Whiskey Hamper</t>
  </si>
  <si>
    <t>4 Bottle Wicker Wine Carrier</t>
  </si>
  <si>
    <t>A Beautiful Baby Hamper</t>
  </si>
  <si>
    <t>A Beautiful Morning Bouquet of Flowers</t>
  </si>
  <si>
    <t>A Hamper Basket of Blissful Treats</t>
  </si>
  <si>
    <t>A Taste of Harmony Wellness Gift - Red Wine</t>
  </si>
  <si>
    <t>A Taste of Harmony Wellness Gift - White Wine</t>
  </si>
  <si>
    <t>A Wine Lovers Gift Basket</t>
  </si>
  <si>
    <t>Afternoon Tea with Prosecco</t>
  </si>
  <si>
    <t>Aperol &amp; Prosecco Spritz Gift Set</t>
  </si>
  <si>
    <t>Aurora Wine Glasses  Set of 4</t>
  </si>
  <si>
    <t>Avoca Baby Miss Cashmere Blend Baby Blanket</t>
  </si>
  <si>
    <t>Avoca Heavy Donegal Green Hills Throw - Large</t>
  </si>
  <si>
    <t>Avoca Lambswool Baby Blanket - Bonny Blues</t>
  </si>
  <si>
    <t>Baby Blue Personalised Hooded Bathrobe</t>
  </si>
  <si>
    <t>Baby Boy Bottom Drawer Gift Hamper</t>
  </si>
  <si>
    <t>Baby Boy Essentials Hamper</t>
  </si>
  <si>
    <t>Baby Girl Essentials Gift Hamper</t>
  </si>
  <si>
    <t>Baby Girls Bottom Drawer Gift Hamper</t>
  </si>
  <si>
    <t>Baby Hamper (Non Gender Gift)</t>
  </si>
  <si>
    <t>Baby Pink Personalised Hooded Bathrobe</t>
  </si>
  <si>
    <t>Bathtime Baby Gift Set</t>
  </si>
  <si>
    <t>Bathtime Baby Gift Set with Prosecco</t>
  </si>
  <si>
    <t>Blood Monkey Irish Craft Gin 70cl</t>
  </si>
  <si>
    <t>Boat Bowl 'Meadows Design' by Shannonbridge Pottery</t>
  </si>
  <si>
    <t>Bubbles &amp; Bliss Cocktail Gift</t>
  </si>
  <si>
    <t>Bubbles &amp; Chocolates</t>
  </si>
  <si>
    <t>Bushmills 10 Year Old Single Malt Whiskey</t>
  </si>
  <si>
    <t>Butlers Signature Irish Chocolate Gift Box 500g</t>
  </si>
  <si>
    <t>Candlelight Midnight Scented Reed Diffuser - Turkish Rose</t>
  </si>
  <si>
    <t>Candles &amp; Chocolates Gift Box</t>
  </si>
  <si>
    <t>Cat Lovers Gift</t>
  </si>
  <si>
    <t>Cedar &amp; Sage Men's Eye Mask &amp; Sleep Spray Gift Set</t>
  </si>
  <si>
    <t>Champagne &amp; Chocolates</t>
  </si>
  <si>
    <t>Champagne &amp; Port Duo Gift</t>
  </si>
  <si>
    <t>Champagne &amp; Tipperary Crystal Gift Basket</t>
  </si>
  <si>
    <t>Charcuteries Board Gift Box</t>
  </si>
  <si>
    <t>Charleston Champagne Glasses Set of 4</t>
  </si>
  <si>
    <t>Chateau Lynch- Bages &amp; Valrhona Chocolates</t>
  </si>
  <si>
    <t>Chic Cocktail Set</t>
  </si>
  <si>
    <t>Chic Water Carafe</t>
  </si>
  <si>
    <t>Childrens Tuck Gift Box</t>
  </si>
  <si>
    <t>Classic Jameson Whiskey &amp; Irish Chocolate Gift -  UK Only - Shipping Included</t>
  </si>
  <si>
    <t>Classic Picnic Basket for Four People</t>
  </si>
  <si>
    <t>Contemporary Style Afternoon Tea Stand</t>
  </si>
  <si>
    <t>Cosy Nights In Gift Bag</t>
  </si>
  <si>
    <t>Daily Distractions Gift Box</t>
  </si>
  <si>
    <t>Days Out Picnic Basket</t>
  </si>
  <si>
    <t>Doggie Lovers Gift</t>
  </si>
  <si>
    <t>Dom Perignon - Champagne Gift Box</t>
  </si>
  <si>
    <t>Drumshanbo Gunpowder Gin Gift Set</t>
  </si>
  <si>
    <t>Eau Lovely -The 7 Chakras Box of Positivity- Aromatherapy Candle Gift Set</t>
  </si>
  <si>
    <t>Eco Bamboo Picnic Set</t>
  </si>
  <si>
    <t>Eoin O'Connor Cafe Range Set of Three T-Towels Gift</t>
  </si>
  <si>
    <t>Eoin O'Connor Signature Kitchen Set</t>
  </si>
  <si>
    <t>Escape to Sardinia Gin Gift</t>
  </si>
  <si>
    <t>Evenings In Gift Set</t>
  </si>
  <si>
    <t>Everyone's Favourite Things Hamper</t>
  </si>
  <si>
    <t>Feeling Beautiful Pamper Gift</t>
  </si>
  <si>
    <t>Feeling Good Gift Basket</t>
  </si>
  <si>
    <t>Fercullen 18 year old Single Malt Irish Whiskey</t>
  </si>
  <si>
    <t>Fisherman's Creel Gourmet Basket</t>
  </si>
  <si>
    <t>Forest Walk Picnic Basket for Four - End of Summer Sale</t>
  </si>
  <si>
    <t>Forever in Bloom</t>
  </si>
  <si>
    <t>Forever in Bloom - with Wine</t>
  </si>
  <si>
    <t>Fruit, Wine &amp; Chocolate Hamper</t>
  </si>
  <si>
    <t>Fruits of Nature Lavender Tin Gift ( Hand &amp; Body Wash, Hand Cream, Foam Bath, Soap &amp; Flannel)</t>
  </si>
  <si>
    <t>Galway Crystal Elegance Hi-Ball (Pair)</t>
  </si>
  <si>
    <t>Galway Crystal Tall Carafe</t>
  </si>
  <si>
    <t>Garden of Ireland Trio Soap in Gift Bag</t>
  </si>
  <si>
    <t>Gender Neutral Baby Hamper</t>
  </si>
  <si>
    <t>Gender Neutral Baby Hamper with Prosecco</t>
  </si>
  <si>
    <t>Gift Basket of Indulgent Treats</t>
  </si>
  <si>
    <t>Gift Box of Irish Cheeses</t>
  </si>
  <si>
    <t>Gift Box of Love Hearts</t>
  </si>
  <si>
    <t>Gluten Free Gift Hamper</t>
  </si>
  <si>
    <t>Goodie Gift Bag</t>
  </si>
  <si>
    <t>Granuaile Irish Gin 70cl</t>
  </si>
  <si>
    <t>Green Angel Pure &amp; Organic Body Gift Set</t>
  </si>
  <si>
    <t>Green Spot Single Pot Still Irish Whiskey</t>
  </si>
  <si>
    <t>Handmade Soap Company Reed Diffuser - Lemongrass &amp; Cedar Wood</t>
  </si>
  <si>
    <t>Happy Birthday Gift</t>
  </si>
  <si>
    <t>Happy Birthday Gift with Prosecco</t>
  </si>
  <si>
    <t>Horizon Gold Dipped Wine Glasses</t>
  </si>
  <si>
    <t>Irish Beer Crate</t>
  </si>
  <si>
    <t>Irish Brews &amp; Bites Gift Crate</t>
  </si>
  <si>
    <t>Irish Farmers Market Gift Bag</t>
  </si>
  <si>
    <t>Irish Gin &amp; Tonic Gift Box</t>
  </si>
  <si>
    <t>Irish Smoked Salmon &amp; Champagne Gift</t>
  </si>
  <si>
    <t>Jane Darcy Tranquillity Gift Set</t>
  </si>
  <si>
    <t>Julie Clarke, Calmante - Jasmine &amp; Lime Blossom Fine Porcelain 150ml Reed Diffuser</t>
  </si>
  <si>
    <t>Just Slate Large "Good Food is for Sharing" Slate Serving Tray</t>
  </si>
  <si>
    <t>Just Slate Set of 4 Gin Tonic Stemless Glasses</t>
  </si>
  <si>
    <t>Ladies Luxuries Gift Box</t>
  </si>
  <si>
    <t>Ladies Prosecco &amp; Pamper Hamper</t>
  </si>
  <si>
    <t>Ladies Prosecco &amp; Pamper Hamper - UK Delivery Included</t>
  </si>
  <si>
    <t>Let's Do Lunch</t>
  </si>
  <si>
    <t>Life's Little Luxuries Gift Basket</t>
  </si>
  <si>
    <t>Little Gift Basket of Sunshine</t>
  </si>
  <si>
    <t>Luxury Aroma Gift Box</t>
  </si>
  <si>
    <t>Luxury Aroma Gift Box with Wine</t>
  </si>
  <si>
    <t>MAX BENJAMIN MIMOSA &amp; SWEET AMBER LUXURY DIFFUSER</t>
  </si>
  <si>
    <t>Midleton Very Rare 2024 - Irish Whiskey</t>
  </si>
  <si>
    <t>Movie Nights In Hamper</t>
  </si>
  <si>
    <t>Nautical Bathroom Essentials Gift Set</t>
  </si>
  <si>
    <t>Newbridge Silverware 6 Piece Nova Latte Spoons Set</t>
  </si>
  <si>
    <t>Newbridge Teddy Bear Tooth &amp; Curl Set</t>
  </si>
  <si>
    <t>Nostalgic Sweet Treats Gift Box</t>
  </si>
  <si>
    <t>Pamper Treat Box for Him</t>
  </si>
  <si>
    <t>Pamper Treat Box for Him with Wine</t>
  </si>
  <si>
    <t>Perfect Harmony, Flower Bouquet</t>
  </si>
  <si>
    <t>Personalised Champagne Gift</t>
  </si>
  <si>
    <t>Personalised Red Wine Gift</t>
  </si>
  <si>
    <t>Personalised White Wine Gift</t>
  </si>
  <si>
    <t>Picnic Pleasures Basket</t>
  </si>
  <si>
    <t>Picnic Time Gift Basket for Four</t>
  </si>
  <si>
    <t>Prosecco &amp; Chocolates Gift Box</t>
  </si>
  <si>
    <t>Red Wine &amp; Chocolates</t>
  </si>
  <si>
    <t>Red Wine &amp; Chocolates Gift Bag</t>
  </si>
  <si>
    <t>Retro Sweet Giftbox</t>
  </si>
  <si>
    <t>Rex London On-the-Go Gift Set</t>
  </si>
  <si>
    <t>Rex London Wild Wonders Tea Party Set</t>
  </si>
  <si>
    <t>Rex of London Portable Suitcase BBQ</t>
  </si>
  <si>
    <t>Royal Botanical Gardens Lip Balm Trio Gift Set - Earl Grey, Peppermint &amp; Coconut</t>
  </si>
  <si>
    <t>Serenity Spa Gift</t>
  </si>
  <si>
    <t>Set of Butterfly Storage Picnic Boxes</t>
  </si>
  <si>
    <t>Shannonbridge Pottery Swan Garden Serving Bowl</t>
  </si>
  <si>
    <t>Shines Seafood Selection Gift Box</t>
  </si>
  <si>
    <t>Six Bottle Wine &amp; Chocolates Gift</t>
  </si>
  <si>
    <t>Six French Wines Gift</t>
  </si>
  <si>
    <t>Sock Talk - Men's Bamboo Socks Gift Set</t>
  </si>
  <si>
    <t>Sock Talk - Women's Bamboo Socks Gift Set</t>
  </si>
  <si>
    <t>Soothing Sanctuary Gift</t>
  </si>
  <si>
    <t>Soothing Sanctuary Gift with Prosecco</t>
  </si>
  <si>
    <t>Spirit Of Adventure Hunter Hip Flask with 2 Cups</t>
  </si>
  <si>
    <t>Sports Day Gift Kit</t>
  </si>
  <si>
    <t>Spring Picnic Basket</t>
  </si>
  <si>
    <t>Sumatra Blue &amp; White Rectangular Bowl</t>
  </si>
  <si>
    <t>Sunset Bouquet of Flowers</t>
  </si>
  <si>
    <t>Sweet Memories Baby Gift</t>
  </si>
  <si>
    <t>Sweet Treats Gift Box</t>
  </si>
  <si>
    <t>Taste of Ireland Gift Crate</t>
  </si>
  <si>
    <t>'Taste Of Italy' Italian Gourmet Food Hamper</t>
  </si>
  <si>
    <t>'Taste Of Italy' Italian Gourmet Food Hamper with Wine</t>
  </si>
  <si>
    <t>Tea &amp; Biscuits Gift</t>
  </si>
  <si>
    <t>Teeling Irish Whiskey Gift Box</t>
  </si>
  <si>
    <t>The 21st Century Man Gift Box</t>
  </si>
  <si>
    <t>The All Occasions Hamper</t>
  </si>
  <si>
    <t>The Banquet Hamper</t>
  </si>
  <si>
    <t>The Best of Ireland Gift Hamper</t>
  </si>
  <si>
    <t>The Book Worm Gift</t>
  </si>
  <si>
    <t>The Brown Thomas Gift Basket</t>
  </si>
  <si>
    <t>The Children's Dream Gift Box</t>
  </si>
  <si>
    <t>The Christmas Centrepiece Gift</t>
  </si>
  <si>
    <t>The Classic Wine &amp; Chocolates Gift Basket</t>
  </si>
  <si>
    <t>The Comfort Collection</t>
  </si>
  <si>
    <t>The Deluxe Hamper</t>
  </si>
  <si>
    <t>The Deluxe Prosecco Gift Box</t>
  </si>
  <si>
    <t>The Deluxe Vegan Hamper</t>
  </si>
  <si>
    <t>The Deluxe Vegan Hamper with Wine</t>
  </si>
  <si>
    <t>The Dinner Table Wine Gift</t>
  </si>
  <si>
    <t>The Dude Gift Box</t>
  </si>
  <si>
    <t>The Epicurean Hamper</t>
  </si>
  <si>
    <t>The Essential Scratch and Sniff Guide to Becoming a Wine Expert</t>
  </si>
  <si>
    <t>The Executive Collection Gift Basket</t>
  </si>
  <si>
    <t>The Fitness Guru Gift Box</t>
  </si>
  <si>
    <t>The Foodie Gift Hamper</t>
  </si>
  <si>
    <t>The Fresh Fruit Gift Basket</t>
  </si>
  <si>
    <t>The Gift Basket of Irish Treats</t>
  </si>
  <si>
    <t>The Gourmet Breakfast Hamper</t>
  </si>
  <si>
    <t>The Irish Artisan Hamper</t>
  </si>
  <si>
    <t>The Irish Farmhouse Hamper</t>
  </si>
  <si>
    <t>The Irish Farmhouse Hamper - UK Only - Shipping Included</t>
  </si>
  <si>
    <t>The Irish Handmade Glass Company Wildflower Bud Vase</t>
  </si>
  <si>
    <t>The Irish Pantry Basket</t>
  </si>
  <si>
    <t>The Irish Seavite Revitalising Gift Box</t>
  </si>
  <si>
    <t>The Irish Soap Company Because You're Amazing Gift Box</t>
  </si>
  <si>
    <t>The Irish Welcomes Gift Box</t>
  </si>
  <si>
    <t>The Irish Whiskey Toast</t>
  </si>
  <si>
    <t>The Little Pick Me Up Gift</t>
  </si>
  <si>
    <t>The Little Tipple Gift Crate</t>
  </si>
  <si>
    <t>The Nature of Things - Feel Good Gift Set</t>
  </si>
  <si>
    <t>The Nature of Things - Wake Up Essential Oils Gift Set</t>
  </si>
  <si>
    <t>The Nature of Things- Home and Office Diffuser Gift Set</t>
  </si>
  <si>
    <t>The Pamper Gift</t>
  </si>
  <si>
    <t>The Ready Made Chef Gift Crate</t>
  </si>
  <si>
    <t>The Signature Reserve Edition</t>
  </si>
  <si>
    <t>The Six Course Wine Hamper</t>
  </si>
  <si>
    <t>The Sommelier's Choice Wine Gift</t>
  </si>
  <si>
    <t>The Sugar Free Hamper</t>
  </si>
  <si>
    <t>The Thank You Gift</t>
  </si>
  <si>
    <t>The Ultimate Hamper</t>
  </si>
  <si>
    <t>The Vegan Hamper</t>
  </si>
  <si>
    <t>Time for Tea Gift</t>
  </si>
  <si>
    <t>Time for Tranquility</t>
  </si>
  <si>
    <t>Tipperary Crystal Birdy Gift Set of Three T-Towels</t>
  </si>
  <si>
    <t>Tipperary Crystal Heart Flowers Set Of 6 Mugs</t>
  </si>
  <si>
    <t>Traditional Wicker Basket with Cooler Section</t>
  </si>
  <si>
    <t>Treasured Moments Gift</t>
  </si>
  <si>
    <t>Union Hall Irish Sliced Smoked Salmon 700g</t>
  </si>
  <si>
    <t>Unisex Baby Gift</t>
  </si>
  <si>
    <t>Unisex Baby Gift With Prosecco</t>
  </si>
  <si>
    <t>Valentine Bubbles Gift Box</t>
  </si>
  <si>
    <t>Vegan Treats Gift</t>
  </si>
  <si>
    <t>Vegan, Nut &amp; Gluten Free Indulgences</t>
  </si>
  <si>
    <t>Very Useful Things - Gift for Him</t>
  </si>
  <si>
    <t>Very Useful Things with Wine - Gift for Him</t>
  </si>
  <si>
    <t>Veuve Clicquot Champagne &amp; Chocolates Gift Box</t>
  </si>
  <si>
    <t>Vive la France Wine Classics</t>
  </si>
  <si>
    <t>Wanderflower Dream Drifter Pre Sleep Ritual</t>
  </si>
  <si>
    <t>Wanderflower Off Grid Digital Detox Gift Set</t>
  </si>
  <si>
    <t>Wanderflower Pamper Gift Set</t>
  </si>
  <si>
    <t>Weaving a Hug Avoca Baby Girl Gift Blanket</t>
  </si>
  <si>
    <t>Wellness Gift Box</t>
  </si>
  <si>
    <t>Whiskey Connoisseur Gift</t>
  </si>
  <si>
    <t>White Wine &amp; Chocolate Gift Bag</t>
  </si>
  <si>
    <t>White Wine &amp; Chocolates</t>
  </si>
  <si>
    <t>Why your Cat thinks you're an Idiot</t>
  </si>
  <si>
    <t>Why Your Dog thinks You're a Hero!</t>
  </si>
  <si>
    <t>Wicker Picnic Basket for Two</t>
  </si>
  <si>
    <t>Wine &amp; Accessories Gift Box</t>
  </si>
  <si>
    <t>Wine &amp; Candles Gift Box</t>
  </si>
  <si>
    <t>Wine &amp; Cheese Board Gift Box</t>
  </si>
  <si>
    <t>Wine &amp; Cheese Gift Basket</t>
  </si>
  <si>
    <t>Wine &amp; Chocolate Gift Box</t>
  </si>
  <si>
    <t>Wine &amp; Chocolates Gift Box - Black</t>
  </si>
  <si>
    <t>Wine &amp; Chocolates Gift Hamper</t>
  </si>
  <si>
    <t>Wine &amp; Oscar Wilde Pen Set Gift Box</t>
  </si>
  <si>
    <t>Wishing You Lots of Wellness</t>
  </si>
  <si>
    <t>Wooden chopsticks (pack of 5 pairs) - Wagara patterns</t>
  </si>
  <si>
    <t>It's a Girl! Baby Hamper With Prosecco</t>
  </si>
  <si>
    <t>It's a Boy! Baby Hamper</t>
  </si>
  <si>
    <t>Customer ID (ideally the database ID)</t>
  </si>
  <si>
    <t>Recipient Name</t>
  </si>
  <si>
    <t>Address Line 1</t>
  </si>
  <si>
    <t>Post Code</t>
  </si>
  <si>
    <t>City</t>
  </si>
  <si>
    <t>County</t>
  </si>
  <si>
    <t>Country</t>
  </si>
  <si>
    <t>Recipient Phone Number</t>
  </si>
  <si>
    <t>Hamper Design SKU</t>
  </si>
  <si>
    <t>Quantity Ordered</t>
  </si>
  <si>
    <t>Requested Delivery Date</t>
  </si>
  <si>
    <t>Delivery Method</t>
  </si>
  <si>
    <t>SKU</t>
  </si>
  <si>
    <t xml:space="preserve">Ireland </t>
  </si>
  <si>
    <t xml:space="preserve">Northern Ireland </t>
  </si>
  <si>
    <t xml:space="preserve">Australia </t>
  </si>
  <si>
    <t xml:space="preserve">Austria </t>
  </si>
  <si>
    <t xml:space="preserve">Belgium </t>
  </si>
  <si>
    <t xml:space="preserve">Bosnia-Herzgovina </t>
  </si>
  <si>
    <t xml:space="preserve">Bulgaria </t>
  </si>
  <si>
    <t xml:space="preserve">Canada </t>
  </si>
  <si>
    <t xml:space="preserve">China </t>
  </si>
  <si>
    <t xml:space="preserve">Croatia </t>
  </si>
  <si>
    <t xml:space="preserve">Cyprus </t>
  </si>
  <si>
    <t xml:space="preserve">Czech Republic </t>
  </si>
  <si>
    <t xml:space="preserve">Denmark  </t>
  </si>
  <si>
    <t xml:space="preserve">Estonia </t>
  </si>
  <si>
    <t xml:space="preserve">Finland </t>
  </si>
  <si>
    <t xml:space="preserve">France </t>
  </si>
  <si>
    <t xml:space="preserve">Germany </t>
  </si>
  <si>
    <t xml:space="preserve">Greece </t>
  </si>
  <si>
    <t xml:space="preserve">Hong Kong </t>
  </si>
  <si>
    <t xml:space="preserve">Hungary </t>
  </si>
  <si>
    <t xml:space="preserve">Iceland </t>
  </si>
  <si>
    <t xml:space="preserve">Italy </t>
  </si>
  <si>
    <t xml:space="preserve">Latvia </t>
  </si>
  <si>
    <t xml:space="preserve">Liechtenstein </t>
  </si>
  <si>
    <t xml:space="preserve">Lithuania </t>
  </si>
  <si>
    <t xml:space="preserve">Luxemberg  </t>
  </si>
  <si>
    <t xml:space="preserve">Malaysia </t>
  </si>
  <si>
    <t xml:space="preserve">Malta </t>
  </si>
  <si>
    <t xml:space="preserve">Moldovia </t>
  </si>
  <si>
    <t xml:space="preserve">Netherlands  </t>
  </si>
  <si>
    <t xml:space="preserve">New Zealand </t>
  </si>
  <si>
    <t xml:space="preserve">Poland  </t>
  </si>
  <si>
    <t xml:space="preserve">Portugal </t>
  </si>
  <si>
    <t xml:space="preserve">Montenegro  </t>
  </si>
  <si>
    <t xml:space="preserve">Romania </t>
  </si>
  <si>
    <t xml:space="preserve">Singapore </t>
  </si>
  <si>
    <t xml:space="preserve">Slovakia </t>
  </si>
  <si>
    <t xml:space="preserve">Slovenia </t>
  </si>
  <si>
    <t xml:space="preserve">South Korea </t>
  </si>
  <si>
    <t xml:space="preserve">Spain </t>
  </si>
  <si>
    <t xml:space="preserve">Sweden </t>
  </si>
  <si>
    <t xml:space="preserve">Switzerland </t>
  </si>
  <si>
    <t xml:space="preserve">Tunisia </t>
  </si>
  <si>
    <t xml:space="preserve">Turkey </t>
  </si>
  <si>
    <t xml:space="preserve">United Arab Emirates </t>
  </si>
  <si>
    <t xml:space="preserve">United States </t>
  </si>
  <si>
    <t xml:space="preserve">Vietnam </t>
  </si>
  <si>
    <t>UK</t>
  </si>
  <si>
    <t>12030-01</t>
  </si>
  <si>
    <t>12131-01</t>
  </si>
  <si>
    <t>12418-01</t>
  </si>
  <si>
    <t>12445-01</t>
  </si>
  <si>
    <t>12143-01</t>
  </si>
  <si>
    <t>A Nice Cup of Tea</t>
  </si>
  <si>
    <t>12864-01</t>
  </si>
  <si>
    <t>12865-01</t>
  </si>
  <si>
    <t>12104-01</t>
  </si>
  <si>
    <t>Afternoon Tea Gift Set</t>
  </si>
  <si>
    <t>12116-01</t>
  </si>
  <si>
    <t>12089-01</t>
  </si>
  <si>
    <t>12021-01</t>
  </si>
  <si>
    <t>12178-01</t>
  </si>
  <si>
    <t>12181-01</t>
  </si>
  <si>
    <t>12184-01</t>
  </si>
  <si>
    <t>12336-01</t>
  </si>
  <si>
    <t>12826-01</t>
  </si>
  <si>
    <t>12107-01</t>
  </si>
  <si>
    <t>12099-01</t>
  </si>
  <si>
    <t>12100-01</t>
  </si>
  <si>
    <t>12424-01</t>
  </si>
  <si>
    <t>12169-01</t>
  </si>
  <si>
    <t>12827-01</t>
  </si>
  <si>
    <t>12090-01</t>
  </si>
  <si>
    <t>12140-01</t>
  </si>
  <si>
    <t>12441-01</t>
  </si>
  <si>
    <t>12444-01</t>
  </si>
  <si>
    <t>12400-01</t>
  </si>
  <si>
    <t>12341-01</t>
  </si>
  <si>
    <t>12872-01</t>
  </si>
  <si>
    <t>Bonac Gin Gift Set</t>
  </si>
  <si>
    <t>12486-01</t>
  </si>
  <si>
    <t>12866-01</t>
  </si>
  <si>
    <t>12074-01</t>
  </si>
  <si>
    <t>12189-01</t>
  </si>
  <si>
    <t>12190-01</t>
  </si>
  <si>
    <t>12003-01</t>
  </si>
  <si>
    <t>12050-01</t>
  </si>
  <si>
    <t>12152-01</t>
  </si>
  <si>
    <t>12473-01</t>
  </si>
  <si>
    <t>12875-01</t>
  </si>
  <si>
    <t>12132-01</t>
  </si>
  <si>
    <t>12164-01</t>
  </si>
  <si>
    <t>12127-01</t>
  </si>
  <si>
    <t>12135-01</t>
  </si>
  <si>
    <t>12191-01</t>
  </si>
  <si>
    <t>12427-01</t>
  </si>
  <si>
    <t>12290-01</t>
  </si>
  <si>
    <t>12377-01</t>
  </si>
  <si>
    <t>12448-01</t>
  </si>
  <si>
    <t>12082-77</t>
  </si>
  <si>
    <t>12110-01</t>
  </si>
  <si>
    <t>12376-01</t>
  </si>
  <si>
    <t>12023-01</t>
  </si>
  <si>
    <t>12001-01</t>
  </si>
  <si>
    <t>12150-01</t>
  </si>
  <si>
    <t>12874-01</t>
  </si>
  <si>
    <t>12170-01</t>
  </si>
  <si>
    <t>12302-01</t>
  </si>
  <si>
    <t>12896-01</t>
  </si>
  <si>
    <t>12835-01</t>
  </si>
  <si>
    <t>12428-01</t>
  </si>
  <si>
    <t>12295-01</t>
  </si>
  <si>
    <t>12873-01</t>
  </si>
  <si>
    <t>12142-01</t>
  </si>
  <si>
    <t>12005-01</t>
  </si>
  <si>
    <t>12053-01</t>
  </si>
  <si>
    <t>12103-01</t>
  </si>
  <si>
    <t>12153-01</t>
  </si>
  <si>
    <t>12338-01</t>
  </si>
  <si>
    <t>12433-01</t>
  </si>
  <si>
    <t>12031-01</t>
  </si>
  <si>
    <t>12292-01</t>
  </si>
  <si>
    <t>12848-01</t>
  </si>
  <si>
    <t>12849-01</t>
  </si>
  <si>
    <t>12883-77</t>
  </si>
  <si>
    <t>12430-01</t>
  </si>
  <si>
    <t>12392-01</t>
  </si>
  <si>
    <t>12326-01</t>
  </si>
  <si>
    <t>12327-01</t>
  </si>
  <si>
    <t>12333-01</t>
  </si>
  <si>
    <t>12258-01</t>
  </si>
  <si>
    <t>12442-01</t>
  </si>
  <si>
    <t>12443-01</t>
  </si>
  <si>
    <t>12057-01</t>
  </si>
  <si>
    <t>12065-01</t>
  </si>
  <si>
    <t>12200-01</t>
  </si>
  <si>
    <t>12128-01</t>
  </si>
  <si>
    <t>12040-01</t>
  </si>
  <si>
    <t>12799-01</t>
  </si>
  <si>
    <t>12283-01</t>
  </si>
  <si>
    <t>12287-01</t>
  </si>
  <si>
    <t>12094-01</t>
  </si>
  <si>
    <t>12036-01</t>
  </si>
  <si>
    <t>12037-01</t>
  </si>
  <si>
    <t>12272-01</t>
  </si>
  <si>
    <t>12019-01</t>
  </si>
  <si>
    <t>12020-01</t>
  </si>
  <si>
    <t>12147-01</t>
  </si>
  <si>
    <t>12105-01</t>
  </si>
  <si>
    <t>12157-01</t>
  </si>
  <si>
    <t>12438-01</t>
  </si>
  <si>
    <t>Its a Boy! Baby Hamper with Prosecco</t>
  </si>
  <si>
    <t>12439-01</t>
  </si>
  <si>
    <t>12436-01</t>
  </si>
  <si>
    <t>12437-01</t>
  </si>
  <si>
    <t>12289-01</t>
  </si>
  <si>
    <t>12365-01</t>
  </si>
  <si>
    <t>12275-01</t>
  </si>
  <si>
    <t>12274-01</t>
  </si>
  <si>
    <t>12035-01</t>
  </si>
  <si>
    <t>12085-01</t>
  </si>
  <si>
    <t>12085-77</t>
  </si>
  <si>
    <t>12844-01</t>
  </si>
  <si>
    <t>12052-01</t>
  </si>
  <si>
    <t>12133-01</t>
  </si>
  <si>
    <t>12846-01</t>
  </si>
  <si>
    <t>12847-01</t>
  </si>
  <si>
    <t>12221-01</t>
  </si>
  <si>
    <t>12401-01</t>
  </si>
  <si>
    <t>12081-01</t>
  </si>
  <si>
    <t>12876-01</t>
  </si>
  <si>
    <t>12004-01</t>
  </si>
  <si>
    <t>12228-01</t>
  </si>
  <si>
    <t>12229-01</t>
  </si>
  <si>
    <t>12129-01</t>
  </si>
  <si>
    <t>12158-01</t>
  </si>
  <si>
    <t>12171-01</t>
  </si>
  <si>
    <t>12446-01</t>
  </si>
  <si>
    <t>12233-01</t>
  </si>
  <si>
    <t>12234-01</t>
  </si>
  <si>
    <t>12235-01</t>
  </si>
  <si>
    <t>12236-01</t>
  </si>
  <si>
    <t>12024-01</t>
  </si>
  <si>
    <t>12070-01</t>
  </si>
  <si>
    <t>12409-01</t>
  </si>
  <si>
    <t>12056-01</t>
  </si>
  <si>
    <t>12071-01</t>
  </si>
  <si>
    <t>12051-01</t>
  </si>
  <si>
    <t>12106-01</t>
  </si>
  <si>
    <t>12809-01</t>
  </si>
  <si>
    <t>12811-01</t>
  </si>
  <si>
    <t>12812-01</t>
  </si>
  <si>
    <t>12393-01</t>
  </si>
  <si>
    <t>12134-01</t>
  </si>
  <si>
    <t>12242-01</t>
  </si>
  <si>
    <t>12339-01</t>
  </si>
  <si>
    <t>12248-01</t>
  </si>
  <si>
    <t>12249-01</t>
  </si>
  <si>
    <t>12417-01</t>
  </si>
  <si>
    <t>12087-01</t>
  </si>
  <si>
    <t>12868-01</t>
  </si>
  <si>
    <t>12869-01</t>
  </si>
  <si>
    <t>12117-01</t>
  </si>
  <si>
    <t>12091-01</t>
  </si>
  <si>
    <t>12810-01</t>
  </si>
  <si>
    <t>12002-01</t>
  </si>
  <si>
    <t>12354-01</t>
  </si>
  <si>
    <t>12398-01</t>
  </si>
  <si>
    <t>12447-01</t>
  </si>
  <si>
    <t>12144-01</t>
  </si>
  <si>
    <t>12055-01</t>
  </si>
  <si>
    <t>12092-01</t>
  </si>
  <si>
    <t>12028-01</t>
  </si>
  <si>
    <t>12027-01</t>
  </si>
  <si>
    <t>12845-01</t>
  </si>
  <si>
    <t>12113-01</t>
  </si>
  <si>
    <t>12166-01</t>
  </si>
  <si>
    <t>12062-01</t>
  </si>
  <si>
    <t>12039-01</t>
  </si>
  <si>
    <t>12101-01</t>
  </si>
  <si>
    <t>12172-01</t>
  </si>
  <si>
    <t>12086-01</t>
  </si>
  <si>
    <t>12419-01</t>
  </si>
  <si>
    <t>12118-01</t>
  </si>
  <si>
    <t>12032-01</t>
  </si>
  <si>
    <t>12850-01</t>
  </si>
  <si>
    <t>12079-01</t>
  </si>
  <si>
    <t>12420-01</t>
  </si>
  <si>
    <t>12026-01</t>
  </si>
  <si>
    <t>12025-01</t>
  </si>
  <si>
    <t>12114-01</t>
  </si>
  <si>
    <t>12095-01</t>
  </si>
  <si>
    <t>12054-01</t>
  </si>
  <si>
    <t>12199-01</t>
  </si>
  <si>
    <t>12154-01</t>
  </si>
  <si>
    <t>12121-01</t>
  </si>
  <si>
    <t>12077-01</t>
  </si>
  <si>
    <t>12432-01</t>
  </si>
  <si>
    <t>12083-01</t>
  </si>
  <si>
    <t>12155-01</t>
  </si>
  <si>
    <t>12058-01</t>
  </si>
  <si>
    <t>12046-01</t>
  </si>
  <si>
    <t>12046-77</t>
  </si>
  <si>
    <t>12206-01</t>
  </si>
  <si>
    <t>12068-01</t>
  </si>
  <si>
    <t>12149-01</t>
  </si>
  <si>
    <t>12209-01</t>
  </si>
  <si>
    <t>12174-01</t>
  </si>
  <si>
    <t>12096-01</t>
  </si>
  <si>
    <t>12111-01</t>
  </si>
  <si>
    <t>12120-01</t>
  </si>
  <si>
    <t>12805-01</t>
  </si>
  <si>
    <t>12804-01</t>
  </si>
  <si>
    <t>12806-01</t>
  </si>
  <si>
    <t>12145-01</t>
  </si>
  <si>
    <t>12416-01</t>
  </si>
  <si>
    <t>12408-01</t>
  </si>
  <si>
    <t>12423-01</t>
  </si>
  <si>
    <t>12156-01</t>
  </si>
  <si>
    <t>12061-01</t>
  </si>
  <si>
    <t>12041-01</t>
  </si>
  <si>
    <t>12112-01</t>
  </si>
  <si>
    <t>12018-01</t>
  </si>
  <si>
    <t>12038-01</t>
  </si>
  <si>
    <t>12297-01</t>
  </si>
  <si>
    <t>12871-01</t>
  </si>
  <si>
    <t>12269-01</t>
  </si>
  <si>
    <t>12858-01</t>
  </si>
  <si>
    <t>12886-77</t>
  </si>
  <si>
    <t>12251-01</t>
  </si>
  <si>
    <t>12481-01</t>
  </si>
  <si>
    <t>12482-01</t>
  </si>
  <si>
    <t>12403-01</t>
  </si>
  <si>
    <t>12122-01</t>
  </si>
  <si>
    <t>12123-01</t>
  </si>
  <si>
    <t>12852-01</t>
  </si>
  <si>
    <t>12851-01</t>
  </si>
  <si>
    <t>12102-01</t>
  </si>
  <si>
    <t>12136-01</t>
  </si>
  <si>
    <t>12352-01</t>
  </si>
  <si>
    <t>12472-01</t>
  </si>
  <si>
    <t>12893-01</t>
  </si>
  <si>
    <t>12264-01</t>
  </si>
  <si>
    <t>12176-01</t>
  </si>
  <si>
    <t>12863-01</t>
  </si>
  <si>
    <t>12064-01</t>
  </si>
  <si>
    <t>12080-01</t>
  </si>
  <si>
    <t>12043-01</t>
  </si>
  <si>
    <t>12042-01</t>
  </si>
  <si>
    <t>12867-01</t>
  </si>
  <si>
    <t>12072-01</t>
  </si>
  <si>
    <t>12138-01</t>
  </si>
  <si>
    <t>12078-01</t>
  </si>
  <si>
    <t>12060-01</t>
  </si>
  <si>
    <t>12033-01</t>
  </si>
  <si>
    <t>12034-01</t>
  </si>
  <si>
    <t>12130-01</t>
  </si>
  <si>
    <t>12139-01</t>
  </si>
  <si>
    <t>12159-01</t>
  </si>
  <si>
    <t>12837-01</t>
  </si>
  <si>
    <t>Name</t>
  </si>
  <si>
    <t>Phone Number</t>
  </si>
  <si>
    <t>Pallet Delivery</t>
  </si>
  <si>
    <t>Address Line 3</t>
  </si>
  <si>
    <t>Classic Jameson Whiskey &amp; Irish Chocolate Gift</t>
  </si>
  <si>
    <t>12082-01</t>
  </si>
  <si>
    <t>Order Number</t>
  </si>
  <si>
    <t>Item (Row) Number</t>
  </si>
  <si>
    <t>Order Season 2026</t>
  </si>
  <si>
    <t>Box Of Indulgence - UK ONLY - Shipping Included</t>
  </si>
  <si>
    <t>12889-77</t>
  </si>
  <si>
    <t>Cheese &amp; Wine Slate - UK ONLY - Shipping Included</t>
  </si>
  <si>
    <t>12890-77</t>
  </si>
  <si>
    <t>The Extravagance - UK ONLY - Shipping Included</t>
  </si>
  <si>
    <t>12891-77</t>
  </si>
  <si>
    <t>The Sparkling Moments Hamper - UK ONLY - Shipping Included</t>
  </si>
  <si>
    <t>12892-77</t>
  </si>
  <si>
    <t>Characters left in message</t>
  </si>
  <si>
    <t>Butlers Hazelnut Crunch Chocolate Slab 265g</t>
  </si>
  <si>
    <t>12917-01</t>
  </si>
  <si>
    <t>Galway Crystal Renmore Whiskey Tumblers Gift Set</t>
  </si>
  <si>
    <t>12330-01</t>
  </si>
  <si>
    <t>Dublin Herbalist New Baby Collection</t>
  </si>
  <si>
    <t>12197-01</t>
  </si>
  <si>
    <t>It's a Girl Baby Hamper</t>
  </si>
  <si>
    <t>Shannonbridge Ditsy Range Sandwich Plate Large</t>
  </si>
  <si>
    <t>Bathroom Essentials Gift Box - Special Offer</t>
  </si>
  <si>
    <t>Baileys Irish Cream Liqueur Gift Box</t>
  </si>
  <si>
    <t>The handmade Soap Company Beautiful Hands Gift Box</t>
  </si>
  <si>
    <t>Twelve Wines in a Box - UK only - Shipping Included</t>
  </si>
  <si>
    <t>The Highland Tea Gift</t>
  </si>
  <si>
    <t>12860-01</t>
  </si>
  <si>
    <t>12862-01</t>
  </si>
  <si>
    <t>12861-01</t>
  </si>
  <si>
    <t>Max Benjamin French Linen Water Candle &amp; Diffuser Gift Set</t>
  </si>
  <si>
    <t>Galway Crystal Gin &amp; Tonic Glassesâ€“ Blue Pair</t>
  </si>
  <si>
    <t>Hampers &amp; Co Gift Card</t>
  </si>
  <si>
    <t>Selling price incl. VAT</t>
  </si>
  <si>
    <t>Gift pack with 3 Classic Cocktails</t>
  </si>
  <si>
    <t>12919-01</t>
  </si>
  <si>
    <t>12920-01</t>
  </si>
  <si>
    <t>Poker Nights In Gift Box</t>
  </si>
  <si>
    <t>12937-01</t>
  </si>
  <si>
    <t>12933-01</t>
  </si>
  <si>
    <t>12940-01</t>
  </si>
  <si>
    <t>12929-01</t>
  </si>
  <si>
    <t>Drumshanbo Gunpowder Gin Gift Box</t>
  </si>
  <si>
    <t>12918-01</t>
  </si>
  <si>
    <t>First Steps Baby Gift With or Without Wine</t>
  </si>
  <si>
    <t>Four Wines in Wicker - UK Only - Shipping Included</t>
  </si>
  <si>
    <t>12953-01</t>
  </si>
  <si>
    <t>12381-01</t>
  </si>
  <si>
    <t>Natural Spa Wellness Gift Set</t>
  </si>
  <si>
    <t>12932-01</t>
  </si>
  <si>
    <t>Sleep &amp; Restore Gift Box</t>
  </si>
  <si>
    <t>12928-01</t>
  </si>
  <si>
    <t>Summer Sunshine Hamper  - UK ONLY - Shipping Included</t>
  </si>
  <si>
    <t>12921-77</t>
  </si>
  <si>
    <t>Taste of Ireland Gift Crate - Irish Artisan Hamper</t>
  </si>
  <si>
    <t>12922-01</t>
  </si>
  <si>
    <t>Taste of Ireland Gift Crate - Irish Artisan Hamper with Wine</t>
  </si>
  <si>
    <t>12923-01</t>
  </si>
  <si>
    <t>12927-01</t>
  </si>
  <si>
    <t>The Bubbles &amp; Treats Hamper</t>
  </si>
  <si>
    <t>12084-01</t>
  </si>
  <si>
    <t>Willie Wonka Luxury Chocolate Gift Box</t>
  </si>
  <si>
    <t>Bottega Gold GrÃ¡ Chocolate Elegance Basket</t>
  </si>
  <si>
    <t>12485-01</t>
  </si>
  <si>
    <t>Cheese, Pate &amp; Nibbles Evening Hamper - Coming Soon !</t>
  </si>
  <si>
    <t>12936-01</t>
  </si>
  <si>
    <t>Cheese, Pate &amp; Wine Evening Hamper - Coming Soon !</t>
  </si>
  <si>
    <t>12935-01</t>
  </si>
  <si>
    <t>Christmas Table Elegance - Coming Soon !</t>
  </si>
  <si>
    <t>12942-01</t>
  </si>
  <si>
    <t>12941-01</t>
  </si>
  <si>
    <t>Classic Wine Trio Gift - Coming Soon !</t>
  </si>
  <si>
    <t>12944-01</t>
  </si>
  <si>
    <t>Donate to Hope Foundation</t>
  </si>
  <si>
    <t>12898-01</t>
  </si>
  <si>
    <t>12939-01</t>
  </si>
  <si>
    <t>GRÃ CHOCOLATES The Sustainable Edit Assorted Box of Chocolates 90g</t>
  </si>
  <si>
    <t>Irish Charcuterie &amp; Cheese Hamper - Coming Soon</t>
  </si>
  <si>
    <t>12930-01</t>
  </si>
  <si>
    <t>Irish Charcuterie &amp; Cheese Hamper - with Wine - Coming Soon</t>
  </si>
  <si>
    <t>12931-01</t>
  </si>
  <si>
    <t>12925-01</t>
  </si>
  <si>
    <t>12924-01</t>
  </si>
  <si>
    <t>12487-01</t>
  </si>
  <si>
    <t>12843-01</t>
  </si>
  <si>
    <t>Luxury Irish Spirits Gift Set - Coming Soon !</t>
  </si>
  <si>
    <t>12952-01</t>
  </si>
  <si>
    <t>12946-01</t>
  </si>
  <si>
    <t>12943-01</t>
  </si>
  <si>
    <t>12948-01</t>
  </si>
  <si>
    <t>Tattinger Champagne &amp; GrÃ¡ Chocolate Gift Basket</t>
  </si>
  <si>
    <t>12938-01</t>
  </si>
  <si>
    <t>12926-01</t>
  </si>
  <si>
    <t>12945-01</t>
  </si>
  <si>
    <t>12842-01</t>
  </si>
  <si>
    <t>12839-01</t>
  </si>
  <si>
    <t>Hamper Size A or B</t>
  </si>
  <si>
    <t>A</t>
  </si>
  <si>
    <t>B</t>
  </si>
  <si>
    <t>Size</t>
  </si>
  <si>
    <t>Handmade Soap Company Shower Gel &amp; Body Lotion Gift Set â€“ Bitter Orange &amp; Pink Pepper | Luxury Natural Body Care Duo</t>
  </si>
  <si>
    <t>12995-01</t>
  </si>
  <si>
    <t xml:space="preserve">Shipping Including VAT </t>
  </si>
  <si>
    <t>UK UK Shipping : England, Scotland Wales - incl price of selected gifts</t>
  </si>
  <si>
    <t xml:space="preserve">Ireland Shipment </t>
  </si>
  <si>
    <t xml:space="preserve">Northern Ireland Shipment </t>
  </si>
  <si>
    <t xml:space="preserve">Ireland/NI Pallet Shipment </t>
  </si>
  <si>
    <t xml:space="preserve">Australia Shipment </t>
  </si>
  <si>
    <t xml:space="preserve">Austria Shipment </t>
  </si>
  <si>
    <t xml:space="preserve">Belgium Shipment </t>
  </si>
  <si>
    <t xml:space="preserve">Bosnia Shipment </t>
  </si>
  <si>
    <t xml:space="preserve">Bulgaria Shipment </t>
  </si>
  <si>
    <t xml:space="preserve">Canada Shipment </t>
  </si>
  <si>
    <t xml:space="preserve">China Shipment </t>
  </si>
  <si>
    <t xml:space="preserve">Croatia Shipment </t>
  </si>
  <si>
    <t xml:space="preserve">Cyprus Shipment </t>
  </si>
  <si>
    <t xml:space="preserve">Czech Shipment </t>
  </si>
  <si>
    <t xml:space="preserve">Denmark Shipment </t>
  </si>
  <si>
    <t xml:space="preserve">Estonia Shipment </t>
  </si>
  <si>
    <t xml:space="preserve">Finland Shipment </t>
  </si>
  <si>
    <t xml:space="preserve">France Shipment </t>
  </si>
  <si>
    <t xml:space="preserve">Germany Shipment </t>
  </si>
  <si>
    <t xml:space="preserve">Greece Shipment </t>
  </si>
  <si>
    <t xml:space="preserve">Hong Shipment </t>
  </si>
  <si>
    <t xml:space="preserve">Hungary Shipment </t>
  </si>
  <si>
    <t xml:space="preserve">Iceland Shipment </t>
  </si>
  <si>
    <t xml:space="preserve">Italy Shipment </t>
  </si>
  <si>
    <t xml:space="preserve">Latvia Shipment </t>
  </si>
  <si>
    <t xml:space="preserve">Liechtenstein Shipment </t>
  </si>
  <si>
    <t xml:space="preserve">Lithuania Shipment </t>
  </si>
  <si>
    <t xml:space="preserve">Luxemberg Shipment </t>
  </si>
  <si>
    <t xml:space="preserve">Malaysia Shipment </t>
  </si>
  <si>
    <t xml:space="preserve">Malta Shipment </t>
  </si>
  <si>
    <t xml:space="preserve">Moldovia Shipment </t>
  </si>
  <si>
    <t xml:space="preserve">Netherlands Shipment </t>
  </si>
  <si>
    <t xml:space="preserve">New Shipment </t>
  </si>
  <si>
    <t xml:space="preserve">Poland Shipment </t>
  </si>
  <si>
    <t xml:space="preserve">Portugal Shipment </t>
  </si>
  <si>
    <t xml:space="preserve">Montenegro Shipment </t>
  </si>
  <si>
    <t xml:space="preserve">Romania Shipment </t>
  </si>
  <si>
    <t xml:space="preserve">Singapore Shipment </t>
  </si>
  <si>
    <t xml:space="preserve">Slovakia Shipment </t>
  </si>
  <si>
    <t xml:space="preserve">Slovenia Shipment </t>
  </si>
  <si>
    <t xml:space="preserve">South Shipment </t>
  </si>
  <si>
    <t xml:space="preserve">Spain Shipment </t>
  </si>
  <si>
    <t xml:space="preserve">Sweden Shipment </t>
  </si>
  <si>
    <t xml:space="preserve">Switzerland Shipment </t>
  </si>
  <si>
    <t xml:space="preserve">Tunisia Shipment </t>
  </si>
  <si>
    <t xml:space="preserve">Turkey Shipment </t>
  </si>
  <si>
    <t xml:space="preserve">United Arab Emirates Shipment </t>
  </si>
  <si>
    <t xml:space="preserve">United States America Shipment </t>
  </si>
  <si>
    <t xml:space="preserve">Vietnam Shipment </t>
  </si>
  <si>
    <t>3 Tier Etagere in Nickel-Plated Stainless Steel</t>
  </si>
  <si>
    <t>A Taste of Christmas Hamper</t>
  </si>
  <si>
    <t>Butler's The Christmas Collection Motif Box 240g</t>
  </si>
  <si>
    <t>Christmas Charm Gift Box - Special Edition - with Wine</t>
  </si>
  <si>
    <t>Christmas Day Essentials with Wine</t>
  </si>
  <si>
    <t>Christmas Eve Red Wine Gift</t>
  </si>
  <si>
    <t>Christmas Eve White Wine Gift</t>
  </si>
  <si>
    <t>Christmas Goodie Gift Bag</t>
  </si>
  <si>
    <t>Christmas Wine Wonderland - Red</t>
  </si>
  <si>
    <t>Christmas Wine Wonderland - White</t>
  </si>
  <si>
    <t>Country Living Set of 4 Enamel-Coated Stainless Steel Dessert Spoons</t>
  </si>
  <si>
    <t>Ensemble Table 5-Piece Silver Serving Set with Tray</t>
  </si>
  <si>
    <t>Evenings In with Wine Gift Set</t>
  </si>
  <si>
    <t>Green Angel Thoughtful Trio Gift Set â€“ Luxury Irish Skincare</t>
  </si>
  <si>
    <t>Hennessy Cognac Collection Gift Set</t>
  </si>
  <si>
    <t>Imperial 3-Tier Brown Glass Etagere | Cake &amp; Dessert Stand</t>
  </si>
  <si>
    <t>Irish Whiskey Flask Gift Set â€“ Newbridge Silverware and Jameson</t>
  </si>
  <si>
    <t>Late Late Toy Show Hamper</t>
  </si>
  <si>
    <t>Lip &amp; Lush Glass Marker Charms  â€“ 6 Piece Wine and Cocktail Gift Set</t>
  </si>
  <si>
    <t>Love from Santa</t>
  </si>
  <si>
    <t>Luxury Apothecary Glass Storage Jar Set of 3</t>
  </si>
  <si>
    <t>Luxury Baby Hamper with Prosecco</t>
  </si>
  <si>
    <t>Madame Miau &amp; Monsieur Wuff Cat and Dog Mug Gift Set</t>
  </si>
  <si>
    <t>Merry Christmas Gift Box</t>
  </si>
  <si>
    <t>Merry Mice Christmas Wine Gift</t>
  </si>
  <si>
    <t>Merry Moments Gift Set</t>
  </si>
  <si>
    <t>Message of Joy Espresso Cup Gift Set</t>
  </si>
  <si>
    <t>National Lottery Exclusive Hamper &amp; â‚¬200 One4all Gift Card</t>
  </si>
  <si>
    <t>Nollaig Shona Christmas Hamper</t>
  </si>
  <si>
    <t>Seasons Greetings Gift Box</t>
  </si>
  <si>
    <t>Super Loved Purple Floral Etagere Serving Stand</t>
  </si>
  <si>
    <t>Table Glass Jug with Silver Rim Elegant Water Carafe</t>
  </si>
  <si>
    <t>The Classic Christmas Hamper</t>
  </si>
  <si>
    <t>The Festive Christmas Table Gift</t>
  </si>
  <si>
    <t>The Grand Reserve Wine Gift Set â€“ Champagne &amp; Fine French Classics - Coming Soon!</t>
  </si>
  <si>
    <t>The Magic Of Christmas Hamper</t>
  </si>
  <si>
    <t>The Supreme Hamper</t>
  </si>
  <si>
    <t>The Very Merry Hamper</t>
  </si>
  <si>
    <t>UNREAL DEAL â‚¬80 Picnic Backpack NOW JUST â‚¬20</t>
  </si>
  <si>
    <t>Victoria Stainless Steel &amp; Glass Egg Holder</t>
  </si>
  <si>
    <t>Winter Greetings Gift Box</t>
  </si>
  <si>
    <t>12957-01</t>
  </si>
  <si>
    <t>12049-01</t>
  </si>
  <si>
    <t>12877-77</t>
  </si>
  <si>
    <t>12854-01</t>
  </si>
  <si>
    <t>12014-01</t>
  </si>
  <si>
    <t>12855-01</t>
  </si>
  <si>
    <t>12856-01</t>
  </si>
  <si>
    <t>12059-01</t>
  </si>
  <si>
    <t>12016-01</t>
  </si>
  <si>
    <t>12017-01</t>
  </si>
  <si>
    <t>12955-01</t>
  </si>
  <si>
    <t>12958-01</t>
  </si>
  <si>
    <t>12006-01</t>
  </si>
  <si>
    <t>12993-01</t>
  </si>
  <si>
    <t>12966-01</t>
  </si>
  <si>
    <t>12963-01</t>
  </si>
  <si>
    <t>12960-01</t>
  </si>
  <si>
    <t>12951-01</t>
  </si>
  <si>
    <t>12964-01</t>
  </si>
  <si>
    <t>12069-01</t>
  </si>
  <si>
    <t>12859-01</t>
  </si>
  <si>
    <t>12962-01</t>
  </si>
  <si>
    <t>12088-01</t>
  </si>
  <si>
    <t>12115-01</t>
  </si>
  <si>
    <t>12971-77</t>
  </si>
  <si>
    <t>12073-01</t>
  </si>
  <si>
    <t>12972-77</t>
  </si>
  <si>
    <t>12973-77</t>
  </si>
  <si>
    <t>12965-01</t>
  </si>
  <si>
    <t>12961-01</t>
  </si>
  <si>
    <t>12151-01</t>
  </si>
  <si>
    <t>12162-01</t>
  </si>
  <si>
    <t>12884-77</t>
  </si>
  <si>
    <t>12137-01</t>
  </si>
  <si>
    <t>12974-77</t>
  </si>
  <si>
    <t>12959-01</t>
  </si>
  <si>
    <t>12098-01</t>
  </si>
  <si>
    <t>Customised Hamper</t>
  </si>
  <si>
    <t>A Touch of Class Basket - UK ONLY - Shipping Included</t>
  </si>
  <si>
    <t>Bedtime Snuggles Baby Hamper</t>
  </si>
  <si>
    <t>Christmas Wine, Prosecco &amp; Treats Hamper</t>
  </si>
  <si>
    <t>Country Living Blue Lemons Mango Wood 3-Piece Serving Gift Set</t>
  </si>
  <si>
    <t>Country Living Lobster Mango Wood 5-Piece Serving Gift Set</t>
  </si>
  <si>
    <t>Family Night In</t>
  </si>
  <si>
    <t>Jingle Bells Non Alcoholic Hamper â€“ Luxury Christmas Gift Basket</t>
  </si>
  <si>
    <t>Jingle Bells with Wine â€“ Luxury Christmas Gift Basket</t>
  </si>
  <si>
    <t>Luxury Baby Hamper</t>
  </si>
  <si>
    <t>Luxury Newborn Baby Hamper</t>
  </si>
  <si>
    <t>Luxury Posh Nosh Picnic Backpack - Special Offer</t>
  </si>
  <si>
    <t>Newbridge Lullaby Baby Hamper</t>
  </si>
  <si>
    <t>Newbridge Lullaby Baby Hamper With Champagne</t>
  </si>
  <si>
    <t>Prosecco &amp; Chocolates - UK ONLY - Shipping Included</t>
  </si>
  <si>
    <t>Silent Night - UK ONLY - Shipping Included</t>
  </si>
  <si>
    <t>Starry Starry Night Basket - UK ONLY - Shipping Included</t>
  </si>
  <si>
    <t>The Christmas Extravaganza Hamper</t>
  </si>
  <si>
    <t>The Festive Family Treats Hamper</t>
  </si>
  <si>
    <t>The Magic of Christmas - UK ONLY - Shipping Included</t>
  </si>
  <si>
    <t>Twelfth Night Basket - UK ONLY - Shipping Included</t>
  </si>
  <si>
    <t>12947-01</t>
  </si>
  <si>
    <t>12954-01</t>
  </si>
  <si>
    <t>12956-01</t>
  </si>
  <si>
    <t>12950-01</t>
  </si>
  <si>
    <t>12949-01</t>
  </si>
  <si>
    <t>Candles &amp; Chocolates Gift Box       €25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</si>
</sst>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* #,##0.00_-;\-&quot;€&quot;* #,##0.00_-;_-&quot;€&quot;* &quot;-&quot;??_-;_-@_-"/>
  </numFmts>
  <fonts count="2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 tint="-4.9989318521683403E-2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 tint="0.249977111117893"/>
      <name val="Calibri"/>
      <family val="2"/>
      <scheme val="minor"/>
    </font>
    <font>
      <sz val="12"/>
      <color theme="1" tint="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8" tint="0.59999389629810485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rgb="FF404040"/>
      <name val="Calibri"/>
      <family val="2"/>
    </font>
    <font>
      <sz val="11"/>
      <color rgb="FF9C0006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8"/>
      <color rgb="FF9C0006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4"/>
      <color theme="8"/>
      <name val="Aharoni"/>
      <charset val="177"/>
    </font>
    <font>
      <sz val="14"/>
      <color theme="8"/>
      <name val="Calibri"/>
      <family val="2"/>
      <scheme val="minor"/>
    </font>
    <font>
      <sz val="14"/>
      <color theme="8"/>
      <name val="Aharoni"/>
      <charset val="177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8" tint="0.399975585192419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8" tint="0.39997558519241921"/>
      </left>
      <right style="thin">
        <color indexed="64"/>
      </right>
      <top style="thin">
        <color indexed="64"/>
      </top>
      <bottom/>
      <diagonal/>
    </border>
    <border>
      <left style="thin">
        <color theme="8" tint="0.39997558519241921"/>
      </left>
      <right style="thin">
        <color indexed="64"/>
      </right>
      <top/>
      <bottom/>
      <diagonal/>
    </border>
    <border>
      <left style="thin">
        <color theme="8" tint="0.39997558519241921"/>
      </left>
      <right style="thin">
        <color indexed="64"/>
      </right>
      <top/>
      <bottom style="thin">
        <color indexed="64"/>
      </bottom>
      <diagonal/>
    </border>
    <border>
      <left style="medium">
        <color theme="8" tint="0.39997558519241921"/>
      </left>
      <right/>
      <top style="medium">
        <color theme="8" tint="0.39997558519241921"/>
      </top>
      <bottom style="thin">
        <color indexed="64"/>
      </bottom>
      <diagonal/>
    </border>
    <border>
      <left/>
      <right/>
      <top style="medium">
        <color theme="8" tint="0.39997558519241921"/>
      </top>
      <bottom style="thin">
        <color indexed="64"/>
      </bottom>
      <diagonal/>
    </border>
    <border>
      <left style="thin">
        <color indexed="64"/>
      </left>
      <right style="thin">
        <color theme="8" tint="0.39997558519241921"/>
      </right>
      <top style="thin">
        <color indexed="64"/>
      </top>
      <bottom/>
      <diagonal/>
    </border>
    <border>
      <left style="thin">
        <color indexed="64"/>
      </left>
      <right style="thin">
        <color theme="8" tint="0.39997558519241921"/>
      </right>
      <top/>
      <bottom/>
      <diagonal/>
    </border>
    <border>
      <left style="thin">
        <color indexed="64"/>
      </left>
      <right style="thin">
        <color theme="8" tint="0.39997558519241921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44" fontId="9" fillId="0" borderId="0" applyFont="0" applyFill="0" applyBorder="0" applyAlignment="0" applyProtection="0"/>
    <xf numFmtId="0" fontId="12" fillId="4" borderId="0" applyNumberFormat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/>
    </xf>
    <xf numFmtId="0" fontId="10" fillId="3" borderId="0" xfId="0" applyFont="1" applyFill="1" applyAlignment="1">
      <alignment horizontal="center"/>
    </xf>
    <xf numFmtId="0" fontId="15" fillId="4" borderId="0" xfId="3" applyFont="1" applyAlignment="1">
      <alignment horizontal="center"/>
    </xf>
    <xf numFmtId="0" fontId="17" fillId="0" borderId="0" xfId="0" applyFont="1"/>
    <xf numFmtId="44" fontId="17" fillId="0" borderId="0" xfId="2" applyFont="1" applyAlignment="1">
      <alignment vertical="center"/>
    </xf>
    <xf numFmtId="0" fontId="18" fillId="0" borderId="0" xfId="0" applyFont="1"/>
    <xf numFmtId="0" fontId="1" fillId="6" borderId="2" xfId="0" applyFont="1" applyFill="1" applyBorder="1" applyAlignment="1" applyProtection="1">
      <alignment horizontal="left" vertical="center"/>
      <protection locked="0"/>
    </xf>
    <xf numFmtId="49" fontId="1" fillId="6" borderId="2" xfId="0" applyNumberFormat="1" applyFont="1" applyFill="1" applyBorder="1" applyAlignment="1" applyProtection="1">
      <alignment horizontal="left" vertical="center"/>
      <protection locked="0"/>
    </xf>
    <xf numFmtId="16" fontId="1" fillId="6" borderId="2" xfId="0" applyNumberFormat="1" applyFont="1" applyFill="1" applyBorder="1" applyAlignment="1" applyProtection="1">
      <alignment horizontal="left" vertical="center"/>
      <protection locked="0"/>
    </xf>
    <xf numFmtId="0" fontId="1" fillId="6" borderId="2" xfId="0" applyFont="1" applyFill="1" applyBorder="1" applyProtection="1">
      <protection locked="0"/>
    </xf>
    <xf numFmtId="49" fontId="1" fillId="6" borderId="2" xfId="0" applyNumberFormat="1" applyFont="1" applyFill="1" applyBorder="1" applyAlignment="1" applyProtection="1">
      <alignment horizontal="center"/>
      <protection locked="0"/>
    </xf>
    <xf numFmtId="49" fontId="4" fillId="8" borderId="4" xfId="0" applyNumberFormat="1" applyFont="1" applyFill="1" applyBorder="1" applyAlignment="1" applyProtection="1">
      <alignment horizontal="left"/>
      <protection locked="0"/>
    </xf>
    <xf numFmtId="0" fontId="4" fillId="8" borderId="0" xfId="0" applyFont="1" applyFill="1" applyProtection="1">
      <protection locked="0"/>
    </xf>
    <xf numFmtId="0" fontId="4" fillId="8" borderId="13" xfId="0" applyFont="1" applyFill="1" applyBorder="1" applyProtection="1">
      <protection locked="0"/>
    </xf>
    <xf numFmtId="49" fontId="6" fillId="8" borderId="4" xfId="1" applyNumberFormat="1" applyFill="1" applyBorder="1" applyAlignment="1" applyProtection="1">
      <alignment horizontal="left"/>
      <protection locked="0"/>
    </xf>
    <xf numFmtId="0" fontId="6" fillId="8" borderId="11" xfId="1" applyFill="1" applyBorder="1" applyProtection="1">
      <protection locked="0"/>
    </xf>
    <xf numFmtId="49" fontId="17" fillId="0" borderId="0" xfId="0" applyNumberFormat="1" applyFont="1"/>
    <xf numFmtId="0" fontId="4" fillId="8" borderId="8" xfId="0" applyFont="1" applyFill="1" applyBorder="1" applyAlignment="1" applyProtection="1">
      <alignment horizontal="center" vertical="center" wrapText="1"/>
      <protection locked="0"/>
    </xf>
    <xf numFmtId="0" fontId="4" fillId="8" borderId="9" xfId="0" applyFont="1" applyFill="1" applyBorder="1" applyAlignment="1" applyProtection="1">
      <alignment horizontal="center" vertical="center" wrapText="1"/>
      <protection locked="0"/>
    </xf>
    <xf numFmtId="0" fontId="4" fillId="8" borderId="10" xfId="0" applyFont="1" applyFill="1" applyBorder="1" applyAlignment="1" applyProtection="1">
      <alignment horizontal="center" vertical="center" wrapText="1"/>
      <protection locked="0"/>
    </xf>
    <xf numFmtId="49" fontId="18" fillId="0" borderId="0" xfId="0" applyNumberFormat="1" applyFont="1" applyAlignment="1">
      <alignment horizontal="right"/>
    </xf>
    <xf numFmtId="49" fontId="0" fillId="0" borderId="0" xfId="0" applyNumberFormat="1"/>
    <xf numFmtId="0" fontId="4" fillId="8" borderId="12" xfId="0" applyFont="1" applyFill="1" applyBorder="1" applyAlignment="1" applyProtection="1">
      <alignment horizontal="center" vertical="center" wrapText="1"/>
      <protection locked="0"/>
    </xf>
    <xf numFmtId="0" fontId="4" fillId="8" borderId="0" xfId="0" applyFont="1" applyFill="1" applyAlignment="1" applyProtection="1">
      <alignment horizontal="center" vertical="center" wrapText="1"/>
      <protection locked="0"/>
    </xf>
    <xf numFmtId="0" fontId="4" fillId="8" borderId="13" xfId="0" applyFont="1" applyFill="1" applyBorder="1" applyAlignment="1" applyProtection="1">
      <alignment vertical="center" wrapText="1"/>
      <protection locked="0"/>
    </xf>
    <xf numFmtId="16" fontId="0" fillId="0" borderId="0" xfId="0" applyNumberFormat="1"/>
    <xf numFmtId="49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6" fillId="6" borderId="2" xfId="1" applyFill="1" applyBorder="1" applyAlignment="1" applyProtection="1">
      <alignment horizontal="left" vertical="center"/>
      <protection locked="0"/>
    </xf>
    <xf numFmtId="0" fontId="26" fillId="8" borderId="12" xfId="0" applyFont="1" applyFill="1" applyBorder="1" applyProtection="1">
      <protection locked="0"/>
    </xf>
    <xf numFmtId="0" fontId="27" fillId="0" borderId="0" xfId="0" applyFont="1"/>
    <xf numFmtId="0" fontId="28" fillId="0" borderId="0" xfId="0" applyFont="1"/>
    <xf numFmtId="16" fontId="4" fillId="8" borderId="5" xfId="0" applyNumberFormat="1" applyFont="1" applyFill="1" applyBorder="1" applyAlignment="1" applyProtection="1">
      <alignment horizontal="center" vertical="center" wrapText="1"/>
      <protection locked="0"/>
    </xf>
    <xf numFmtId="16" fontId="4" fillId="8" borderId="6" xfId="0" applyNumberFormat="1" applyFont="1" applyFill="1" applyBorder="1" applyAlignment="1" applyProtection="1">
      <alignment horizontal="center" vertical="center" wrapText="1"/>
      <protection locked="0"/>
    </xf>
    <xf numFmtId="16" fontId="4" fillId="8" borderId="7" xfId="0" applyNumberFormat="1" applyFont="1" applyFill="1" applyBorder="1" applyAlignment="1" applyProtection="1">
      <alignment horizontal="center" vertical="center" wrapText="1"/>
      <protection locked="0"/>
    </xf>
    <xf numFmtId="16" fontId="1" fillId="6" borderId="2" xfId="0" applyNumberFormat="1" applyFont="1" applyFill="1" applyBorder="1" applyProtection="1"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Protection="1">
      <protection locked="0"/>
    </xf>
    <xf numFmtId="16" fontId="1" fillId="0" borderId="0" xfId="0" applyNumberFormat="1" applyFont="1" applyProtection="1">
      <protection locked="0"/>
    </xf>
    <xf numFmtId="0" fontId="2" fillId="2" borderId="0" xfId="0" applyFont="1" applyFill="1" applyAlignment="1" applyProtection="1">
      <alignment horizontal="left"/>
      <protection locked="0"/>
    </xf>
    <xf numFmtId="0" fontId="20" fillId="8" borderId="18" xfId="0" applyFont="1" applyFill="1" applyBorder="1" applyAlignment="1" applyProtection="1">
      <alignment horizontal="center"/>
      <protection locked="0"/>
    </xf>
    <xf numFmtId="16" fontId="20" fillId="8" borderId="18" xfId="0" applyNumberFormat="1" applyFont="1" applyFill="1" applyBorder="1" applyAlignment="1" applyProtection="1">
      <alignment horizontal="center"/>
      <protection locked="0"/>
    </xf>
    <xf numFmtId="0" fontId="7" fillId="2" borderId="0" xfId="1" applyFont="1" applyFill="1" applyAlignment="1" applyProtection="1">
      <protection locked="0"/>
    </xf>
    <xf numFmtId="0" fontId="7" fillId="2" borderId="0" xfId="1" applyFont="1" applyFill="1" applyProtection="1">
      <protection locked="0"/>
    </xf>
    <xf numFmtId="0" fontId="21" fillId="8" borderId="0" xfId="0" applyFont="1" applyFill="1" applyProtection="1">
      <protection locked="0"/>
    </xf>
    <xf numFmtId="0" fontId="23" fillId="8" borderId="0" xfId="0" applyFont="1" applyFill="1" applyAlignment="1" applyProtection="1">
      <alignment horizontal="center" vertical="center" wrapText="1"/>
      <protection locked="0"/>
    </xf>
    <xf numFmtId="49" fontId="23" fillId="8" borderId="0" xfId="0" applyNumberFormat="1" applyFont="1" applyFill="1" applyAlignment="1" applyProtection="1">
      <alignment horizontal="center" vertical="center" wrapText="1"/>
      <protection locked="0"/>
    </xf>
    <xf numFmtId="16" fontId="23" fillId="8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4" fillId="8" borderId="14" xfId="0" applyFont="1" applyFill="1" applyBorder="1" applyAlignment="1" applyProtection="1">
      <alignment horizontal="center" vertical="center" wrapText="1"/>
      <protection locked="0"/>
    </xf>
    <xf numFmtId="0" fontId="4" fillId="8" borderId="15" xfId="0" applyFont="1" applyFill="1" applyBorder="1" applyAlignment="1" applyProtection="1">
      <alignment horizontal="center" vertical="center" wrapText="1"/>
      <protection locked="0"/>
    </xf>
    <xf numFmtId="0" fontId="4" fillId="8" borderId="16" xfId="0" applyFont="1" applyFill="1" applyBorder="1" applyAlignment="1" applyProtection="1">
      <alignment horizontal="center" vertical="center" wrapText="1"/>
      <protection locked="0"/>
    </xf>
    <xf numFmtId="0" fontId="1" fillId="6" borderId="2" xfId="0" applyFont="1" applyFill="1" applyBorder="1" applyAlignment="1">
      <alignment horizontal="left" vertical="center"/>
    </xf>
    <xf numFmtId="0" fontId="16" fillId="7" borderId="0" xfId="0" applyFont="1" applyFill="1" applyAlignment="1">
      <alignment horizontal="center"/>
    </xf>
    <xf numFmtId="0" fontId="20" fillId="8" borderId="17" xfId="0" applyFont="1" applyFill="1" applyBorder="1" applyAlignment="1">
      <alignment horizontal="center"/>
    </xf>
    <xf numFmtId="0" fontId="11" fillId="8" borderId="3" xfId="0" applyFont="1" applyFill="1" applyBorder="1" applyAlignment="1">
      <alignment horizontal="right"/>
    </xf>
    <xf numFmtId="0" fontId="4" fillId="8" borderId="3" xfId="0" applyFont="1" applyFill="1" applyBorder="1" applyAlignment="1">
      <alignment horizontal="right"/>
    </xf>
    <xf numFmtId="0" fontId="20" fillId="8" borderId="18" xfId="0" applyFont="1" applyFill="1" applyBorder="1" applyAlignment="1">
      <alignment horizontal="center"/>
    </xf>
    <xf numFmtId="0" fontId="4" fillId="8" borderId="19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4" fillId="8" borderId="21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center"/>
      <protection locked="0"/>
    </xf>
    <xf numFmtId="0" fontId="4" fillId="8" borderId="4" xfId="0" applyFont="1" applyFill="1" applyBorder="1" applyAlignment="1" applyProtection="1">
      <alignment horizontal="center" vertical="center" wrapText="1"/>
      <protection locked="0"/>
    </xf>
    <xf numFmtId="0" fontId="1" fillId="6" borderId="2" xfId="0" applyFont="1" applyFill="1" applyBorder="1" applyAlignment="1">
      <alignment horizontal="center" vertical="center"/>
    </xf>
    <xf numFmtId="0" fontId="4" fillId="8" borderId="13" xfId="0" applyFont="1" applyFill="1" applyBorder="1" applyAlignment="1" applyProtection="1">
      <alignment horizontal="center" vertical="center" wrapText="1"/>
      <protection locked="0"/>
    </xf>
    <xf numFmtId="0" fontId="0" fillId="9" borderId="0" xfId="0" applyFill="1"/>
    <xf numFmtId="44" fontId="16" fillId="7" borderId="0" xfId="2" applyFont="1" applyFill="1" applyAlignment="1">
      <alignment horizontal="center"/>
    </xf>
    <xf numFmtId="44" fontId="20" fillId="8" borderId="18" xfId="2" applyFont="1" applyFill="1" applyBorder="1" applyAlignment="1">
      <alignment horizontal="center"/>
    </xf>
    <xf numFmtId="44" fontId="11" fillId="8" borderId="11" xfId="2" applyFont="1" applyFill="1" applyBorder="1" applyAlignment="1">
      <alignment horizontal="right"/>
    </xf>
    <xf numFmtId="44" fontId="4" fillId="8" borderId="11" xfId="2" applyFont="1" applyFill="1" applyBorder="1" applyAlignment="1">
      <alignment horizontal="right"/>
    </xf>
    <xf numFmtId="44" fontId="1" fillId="0" borderId="0" xfId="2" applyFont="1" applyProtection="1">
      <protection locked="0"/>
    </xf>
    <xf numFmtId="44" fontId="23" fillId="8" borderId="0" xfId="2" applyFont="1" applyFill="1" applyAlignment="1" applyProtection="1">
      <alignment horizontal="center" vertical="center" wrapText="1"/>
      <protection locked="0"/>
    </xf>
    <xf numFmtId="44" fontId="1" fillId="6" borderId="2" xfId="2" applyFont="1" applyFill="1" applyBorder="1" applyAlignment="1">
      <alignment horizontal="center" vertical="center"/>
    </xf>
    <xf numFmtId="0" fontId="22" fillId="8" borderId="1" xfId="0" applyFont="1" applyFill="1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left"/>
      <protection locked="0"/>
    </xf>
    <xf numFmtId="0" fontId="19" fillId="5" borderId="0" xfId="0" applyFont="1" applyFill="1" applyAlignment="1">
      <alignment horizontal="center"/>
    </xf>
  </cellXfs>
  <cellStyles count="4">
    <cellStyle name="Bad" xfId="3" builtinId="27"/>
    <cellStyle name="Currency" xfId="2" builtinId="4"/>
    <cellStyle name="Hyperlink" xfId="1" builtinId="8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</dxf>
  </dxfs>
  <tableStyles count="0" defaultTableStyle="TableStyleMedium2" defaultPivotStyle="PivotStyleLight16"/>
  <colors>
    <mruColors>
      <color rgb="FFCC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381000</xdr:colOff>
      <xdr:row>0</xdr:row>
      <xdr:rowOff>0</xdr:rowOff>
    </xdr:from>
    <xdr:to>
      <xdr:col>8</xdr:col>
      <xdr:colOff>414591</xdr:colOff>
      <xdr:row>7</xdr:row>
      <xdr:rowOff>124083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6185876-4202-45EE-B5C7-81F409D1B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53688" y="0"/>
          <a:ext cx="1810003" cy="1848108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381000</xdr:colOff>
      <xdr:row>0</xdr:row>
      <xdr:rowOff>0</xdr:rowOff>
    </xdr:from>
    <xdr:to>
      <xdr:col>8</xdr:col>
      <xdr:colOff>417766</xdr:colOff>
      <xdr:row>7</xdr:row>
      <xdr:rowOff>124083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1F717E3-69E0-4EAA-A65D-C45639D719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0" y="0"/>
          <a:ext cx="1798891" cy="1867158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381000</xdr:colOff>
      <xdr:row>0</xdr:row>
      <xdr:rowOff>0</xdr:rowOff>
    </xdr:from>
    <xdr:to>
      <xdr:col>8</xdr:col>
      <xdr:colOff>417766</xdr:colOff>
      <xdr:row>7</xdr:row>
      <xdr:rowOff>124083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FB5A862-BA2B-4009-BDCE-819ACB349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0" y="0"/>
          <a:ext cx="1798891" cy="1867158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381000</xdr:colOff>
      <xdr:row>0</xdr:row>
      <xdr:rowOff>0</xdr:rowOff>
    </xdr:from>
    <xdr:to>
      <xdr:col>8</xdr:col>
      <xdr:colOff>414591</xdr:colOff>
      <xdr:row>7</xdr:row>
      <xdr:rowOff>124083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96BAB45-7D11-4683-87B9-E1C62D9EC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0" y="0"/>
          <a:ext cx="1795716" cy="186715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D787B4-8FF8-48CD-BCBD-FAF656DF49AA}" name="Table1" displayName="Table1" ref="A2:D386" totalsRowShown="0">
  <autoFilter ref="A2:D386" xr:uid="{27D787B4-8FF8-48CD-BCBD-FAF656DF49AA}"/>
  <sortState xmlns:xlrd2="http://schemas.microsoft.com/office/spreadsheetml/2017/richdata2" ref="A3:C386">
    <sortCondition ref="A2:A386"/>
  </sortState>
  <tableColumns count="4">
    <tableColumn id="1" xr3:uid="{E611BD12-11A6-4350-B003-632942B0094E}" name="Select from dropdown" dataDxfId="4"/>
    <tableColumn id="4" xr3:uid="{1A0EC7B4-2B97-4CB2-B365-C5F58551B2B2}" name="Size" dataDxfId="3"/>
    <tableColumn id="2" xr3:uid="{A7FD6F4F-EB2D-4687-B3F2-5528A7629565}" name="SKU" dataDxfId="2"/>
    <tableColumn id="3" xr3:uid="{64A35D9B-A5DA-4A7E-891E-7838EE84EBA3}" name="Selling price incl. VAT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hampersandco.com/policies/refund-policy" TargetMode="External"/><Relationship Id="rId1" Type="http://schemas.openxmlformats.org/officeDocument/2006/relationships/hyperlink" Target="https://hampersandco.com/policies/shipping-policy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C2364-668F-42CE-BBF4-41BB0006E4EF}">
  <sheetPr codeName="Sheet1"/>
  <dimension ref="B1:V208"/>
  <sheetViews>
    <sheetView showGridLines="0" tabSelected="1" zoomScale="80" zoomScaleNormal="80" workbookViewId="0">
      <selection activeCell="N24" sqref="N24"/>
    </sheetView>
  </sheetViews>
  <sheetFormatPr defaultColWidth="9.140625" defaultRowHeight="18.75" x14ac:dyDescent="0.3"/>
  <cols>
    <col min="1" max="1" width="3.7109375" style="37" customWidth="1"/>
    <col min="2" max="2" width="6" style="37" customWidth="1"/>
    <col min="3" max="3" width="33.7109375" style="37" customWidth="1"/>
    <col min="4" max="4" width="25.28515625" style="37" bestFit="1" customWidth="1"/>
    <col min="5" max="6" width="19" style="37" customWidth="1"/>
    <col min="7" max="7" width="26.42578125" style="37" bestFit="1" customWidth="1"/>
    <col min="8" max="8" width="26.42578125" style="37" customWidth="1"/>
    <col min="9" max="9" width="17.28515625" style="37" customWidth="1"/>
    <col min="10" max="10" width="17.7109375" style="37" customWidth="1"/>
    <col min="11" max="11" width="58.7109375" style="37" customWidth="1"/>
    <col min="12" max="12" width="24.42578125" style="79" customWidth="1"/>
    <col min="13" max="13" width="32.42578125" style="51" bestFit="1" customWidth="1"/>
    <col min="14" max="14" width="32.42578125" style="51" customWidth="1"/>
    <col min="15" max="15" width="70.42578125" style="52" customWidth="1"/>
    <col min="16" max="16" width="32" style="70" customWidth="1"/>
    <col min="17" max="17" width="13.7109375" style="70" customWidth="1"/>
    <col min="18" max="18" width="22" style="37" customWidth="1"/>
    <col min="19" max="19" width="10.42578125" style="37" customWidth="1"/>
    <col min="20" max="20" width="24.140625" style="39" bestFit="1" customWidth="1"/>
    <col min="21" max="21" width="41" style="37" customWidth="1"/>
    <col min="22" max="22" width="22.28515625" style="37" customWidth="1"/>
    <col min="23" max="23" width="15.42578125" style="37" customWidth="1"/>
    <col min="24" max="16384" width="9.140625" style="37"/>
  </cols>
  <sheetData>
    <row r="1" spans="2:22" ht="29.25" customHeight="1" thickBot="1" x14ac:dyDescent="0.45">
      <c r="K1" s="57" t="s">
        <v>601</v>
      </c>
      <c r="L1" s="75"/>
      <c r="M1" s="38"/>
      <c r="N1" s="37"/>
      <c r="O1" s="57" t="str">
        <f>K1</f>
        <v>Order Season 2026</v>
      </c>
    </row>
    <row r="2" spans="2:22" x14ac:dyDescent="0.3">
      <c r="B2" s="83" t="s">
        <v>28</v>
      </c>
      <c r="C2" s="83"/>
      <c r="D2" s="83"/>
      <c r="E2" s="83"/>
      <c r="F2" s="83"/>
      <c r="G2" s="83"/>
      <c r="K2" s="58" t="s">
        <v>0</v>
      </c>
      <c r="L2" s="76"/>
      <c r="M2" s="41"/>
      <c r="N2" s="41"/>
      <c r="O2" s="61"/>
      <c r="P2" s="41"/>
      <c r="Q2" s="41"/>
      <c r="R2" s="41"/>
      <c r="S2" s="41"/>
      <c r="T2" s="42"/>
      <c r="U2" s="41"/>
    </row>
    <row r="3" spans="2:22" ht="18" customHeight="1" x14ac:dyDescent="0.3">
      <c r="B3" s="83" t="s">
        <v>29</v>
      </c>
      <c r="C3" s="83"/>
      <c r="D3" s="83"/>
      <c r="E3" s="83"/>
      <c r="F3" s="83"/>
      <c r="G3" s="83"/>
      <c r="K3" s="59" t="s">
        <v>15</v>
      </c>
      <c r="L3" s="77"/>
      <c r="M3" s="12"/>
      <c r="N3" s="30"/>
      <c r="O3" s="62" t="s">
        <v>19</v>
      </c>
      <c r="P3" s="53"/>
      <c r="Q3" s="23"/>
      <c r="R3" s="23"/>
      <c r="S3" s="23"/>
      <c r="T3" s="33" t="s">
        <v>1</v>
      </c>
      <c r="U3" s="18"/>
    </row>
    <row r="4" spans="2:22" x14ac:dyDescent="0.3">
      <c r="B4" s="83" t="s">
        <v>2</v>
      </c>
      <c r="C4" s="83"/>
      <c r="D4" s="83"/>
      <c r="E4" s="83"/>
      <c r="F4" s="83"/>
      <c r="G4" s="83"/>
      <c r="K4" s="60" t="s">
        <v>16</v>
      </c>
      <c r="L4" s="78"/>
      <c r="M4" s="12"/>
      <c r="N4" s="13"/>
      <c r="O4" s="63"/>
      <c r="P4" s="54"/>
      <c r="Q4" s="24"/>
      <c r="R4" s="24"/>
      <c r="S4" s="24"/>
      <c r="T4" s="34"/>
      <c r="U4" s="19"/>
    </row>
    <row r="5" spans="2:22" x14ac:dyDescent="0.3">
      <c r="B5" s="83" t="s">
        <v>3</v>
      </c>
      <c r="C5" s="83"/>
      <c r="D5" s="83"/>
      <c r="E5" s="83"/>
      <c r="F5" s="83"/>
      <c r="G5" s="83"/>
      <c r="K5" s="59" t="s">
        <v>594</v>
      </c>
      <c r="L5" s="77"/>
      <c r="M5" s="12"/>
      <c r="N5" s="14"/>
      <c r="O5" s="64"/>
      <c r="P5" s="55"/>
      <c r="Q5" s="24"/>
      <c r="R5" s="24"/>
      <c r="S5" s="24"/>
      <c r="T5" s="34"/>
      <c r="U5" s="19"/>
    </row>
    <row r="6" spans="2:22" x14ac:dyDescent="0.3">
      <c r="B6" s="83" t="s">
        <v>4</v>
      </c>
      <c r="C6" s="83"/>
      <c r="D6" s="83"/>
      <c r="E6" s="83"/>
      <c r="F6" s="83"/>
      <c r="G6" s="83"/>
      <c r="K6" s="60" t="s">
        <v>18</v>
      </c>
      <c r="L6" s="78"/>
      <c r="M6" s="15"/>
      <c r="N6" s="16"/>
      <c r="O6" s="65" t="s">
        <v>5</v>
      </c>
      <c r="P6" s="71"/>
      <c r="Q6" s="73"/>
      <c r="R6" s="25"/>
      <c r="S6" s="25"/>
      <c r="T6" s="35"/>
      <c r="U6" s="20"/>
    </row>
    <row r="7" spans="2:22" x14ac:dyDescent="0.3">
      <c r="B7" s="83" t="s">
        <v>12</v>
      </c>
      <c r="C7" s="83"/>
      <c r="D7" s="83"/>
      <c r="E7" s="83"/>
      <c r="F7" s="40"/>
      <c r="G7" s="43" t="s">
        <v>13</v>
      </c>
      <c r="M7" s="38"/>
      <c r="N7" s="37"/>
      <c r="O7" s="37"/>
    </row>
    <row r="8" spans="2:22" x14ac:dyDescent="0.3">
      <c r="G8" s="44" t="s">
        <v>14</v>
      </c>
      <c r="M8" s="38"/>
      <c r="N8" s="37"/>
      <c r="O8" s="37"/>
    </row>
    <row r="9" spans="2:22" s="45" customFormat="1" x14ac:dyDescent="0.3">
      <c r="B9" s="82" t="s">
        <v>6</v>
      </c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</row>
    <row r="10" spans="2:22" s="46" customFormat="1" ht="66" x14ac:dyDescent="0.25">
      <c r="B10" s="46" t="s">
        <v>7</v>
      </c>
      <c r="C10" s="46" t="s">
        <v>32</v>
      </c>
      <c r="D10" s="46" t="s">
        <v>33</v>
      </c>
      <c r="E10" s="46" t="s">
        <v>8</v>
      </c>
      <c r="F10" s="46" t="s">
        <v>596</v>
      </c>
      <c r="G10" s="46" t="s">
        <v>34</v>
      </c>
      <c r="H10" s="46" t="s">
        <v>35</v>
      </c>
      <c r="I10" s="46" t="s">
        <v>36</v>
      </c>
      <c r="J10" s="46" t="s">
        <v>37</v>
      </c>
      <c r="K10" s="46" t="s">
        <v>38</v>
      </c>
      <c r="L10" s="80" t="s">
        <v>699</v>
      </c>
      <c r="M10" s="47" t="s">
        <v>39</v>
      </c>
      <c r="N10" s="46" t="s">
        <v>40</v>
      </c>
      <c r="O10" s="46" t="s">
        <v>41</v>
      </c>
      <c r="P10" s="46" t="s">
        <v>292</v>
      </c>
      <c r="Q10" s="46" t="s">
        <v>693</v>
      </c>
      <c r="R10" s="46" t="s">
        <v>42</v>
      </c>
      <c r="S10" s="46" t="s">
        <v>595</v>
      </c>
      <c r="T10" s="48" t="s">
        <v>43</v>
      </c>
      <c r="U10" s="46" t="s">
        <v>44</v>
      </c>
      <c r="V10" s="46" t="s">
        <v>610</v>
      </c>
    </row>
    <row r="11" spans="2:22" s="49" customFormat="1" x14ac:dyDescent="0.3">
      <c r="B11" s="66">
        <v>1</v>
      </c>
      <c r="C11" s="7"/>
      <c r="D11" s="7"/>
      <c r="E11" s="7"/>
      <c r="F11" s="7"/>
      <c r="G11" s="7"/>
      <c r="H11" s="37"/>
      <c r="I11" s="7"/>
      <c r="J11" s="56" t="s">
        <v>9</v>
      </c>
      <c r="K11" s="7" t="s">
        <v>9</v>
      </c>
      <c r="L11" s="81">
        <f>INDEX('Shipping 2025'!$C$1:$C$499,MATCH(K11,'Shipping 2025'!$A$1:$A$499,"0"))</f>
        <v>0</v>
      </c>
      <c r="M11" s="8"/>
      <c r="N11" s="29"/>
      <c r="O11" s="7" t="s">
        <v>853</v>
      </c>
      <c r="P11" s="72" t="str">
        <f>INDEX('Hamper SKUs 2026'!$C$1:$C$499,MATCH(O11,'Hamper SKUs 2026'!$E$1:$E$499,"0"))</f>
        <v>12050-01</v>
      </c>
      <c r="Q11" s="72" t="str">
        <f>INDEX('Hamper SKUs 2026'!$B$1:$B$499,MATCH(O11,'Hamper SKUs 2026'!$E$1:$E$499,"0"))</f>
        <v>B</v>
      </c>
      <c r="R11" s="7"/>
      <c r="S11" s="7"/>
      <c r="T11" s="9"/>
      <c r="U11" s="7"/>
      <c r="V11" s="67" t="str">
        <f>IF(U11="","",250-LEN(U11))</f>
        <v/>
      </c>
    </row>
    <row r="12" spans="2:22" s="49" customFormat="1" x14ac:dyDescent="0.3">
      <c r="B12" s="66">
        <v>2</v>
      </c>
      <c r="C12" s="7"/>
      <c r="D12" s="7"/>
      <c r="E12" s="7"/>
      <c r="F12" s="7"/>
      <c r="G12" s="7"/>
      <c r="H12" s="7"/>
      <c r="I12" s="7"/>
      <c r="J12" s="56" t="s">
        <v>9</v>
      </c>
      <c r="K12" s="7" t="s">
        <v>9</v>
      </c>
      <c r="L12" s="81">
        <f>INDEX('Shipping 2025'!$C$1:$C$499,MATCH(K12,'Shipping 2025'!$A$1:$A$499,"0"))</f>
        <v>0</v>
      </c>
      <c r="M12" s="8"/>
      <c r="N12" s="29"/>
      <c r="O12" s="7" t="s">
        <v>10</v>
      </c>
      <c r="P12" s="72" t="str">
        <f>INDEX('Hamper SKUs 2026'!$C$1:$C$499,MATCH(O12,'Hamper SKUs 2026'!$E$1:$E$499,"0"))</f>
        <v>SKU</v>
      </c>
      <c r="Q12" s="72" t="str">
        <f>INDEX('Hamper SKUs 2026'!$B$1:$B$499,MATCH(O12,'Hamper SKUs 2026'!$E$1:$E$499,"0"))</f>
        <v>Size</v>
      </c>
      <c r="R12" s="7"/>
      <c r="S12" s="7"/>
      <c r="T12" s="9"/>
      <c r="U12" s="7"/>
      <c r="V12" s="67" t="str">
        <f>IF(U12="","",250-LEN(U12))</f>
        <v/>
      </c>
    </row>
    <row r="13" spans="2:22" s="49" customFormat="1" x14ac:dyDescent="0.3">
      <c r="B13" s="66">
        <v>3</v>
      </c>
      <c r="C13" s="7"/>
      <c r="D13" s="7"/>
      <c r="E13" s="7"/>
      <c r="F13" s="7"/>
      <c r="G13" s="7"/>
      <c r="H13" s="7"/>
      <c r="I13" s="7"/>
      <c r="J13" s="56" t="s">
        <v>9</v>
      </c>
      <c r="K13" s="7" t="s">
        <v>9</v>
      </c>
      <c r="L13" s="81">
        <f>INDEX('Shipping 2025'!$C$1:$C$499,MATCH(K13,'Shipping 2025'!$A$1:$A$499,"0"))</f>
        <v>0</v>
      </c>
      <c r="M13" s="8"/>
      <c r="N13" s="29"/>
      <c r="O13" s="7" t="s">
        <v>10</v>
      </c>
      <c r="P13" s="72" t="str">
        <f>INDEX('Hamper SKUs 2026'!$C$1:$C$499,MATCH(O13,'Hamper SKUs 2026'!$E$1:$E$499,"0"))</f>
        <v>SKU</v>
      </c>
      <c r="Q13" s="72" t="str">
        <f>INDEX('Hamper SKUs 2026'!$B$1:$B$499,MATCH(O13,'Hamper SKUs 2026'!$E$1:$E$499,"0"))</f>
        <v>Size</v>
      </c>
      <c r="R13" s="7"/>
      <c r="S13" s="7"/>
      <c r="T13" s="9"/>
      <c r="U13" s="7"/>
      <c r="V13" s="67" t="str">
        <f t="shared" ref="V13:V15" si="0">IF(U13="","",250-LEN(U13))</f>
        <v/>
      </c>
    </row>
    <row r="14" spans="2:22" s="49" customFormat="1" x14ac:dyDescent="0.3">
      <c r="B14" s="66">
        <v>4</v>
      </c>
      <c r="C14" s="7"/>
      <c r="D14" s="7"/>
      <c r="E14" s="7"/>
      <c r="F14" s="7"/>
      <c r="G14" s="7"/>
      <c r="H14" s="7"/>
      <c r="I14" s="7"/>
      <c r="J14" s="56" t="s">
        <v>9</v>
      </c>
      <c r="K14" s="7" t="s">
        <v>9</v>
      </c>
      <c r="L14" s="81">
        <f>INDEX('Shipping 2025'!$C$1:$C$499,MATCH(K14,'Shipping 2025'!$A$1:$A$499,"0"))</f>
        <v>0</v>
      </c>
      <c r="M14" s="8"/>
      <c r="N14" s="29"/>
      <c r="O14" s="7" t="s">
        <v>10</v>
      </c>
      <c r="P14" s="72" t="str">
        <f>INDEX('Hamper SKUs 2026'!$C$1:$C$499,MATCH(O14,'Hamper SKUs 2026'!$E$1:$E$499,"0"))</f>
        <v>SKU</v>
      </c>
      <c r="Q14" s="72" t="str">
        <f>INDEX('Hamper SKUs 2026'!$B$1:$B$499,MATCH(O14,'Hamper SKUs 2026'!$E$1:$E$499,"0"))</f>
        <v>Size</v>
      </c>
      <c r="R14" s="7"/>
      <c r="S14" s="7"/>
      <c r="T14" s="9"/>
      <c r="U14" s="7"/>
      <c r="V14" s="67" t="str">
        <f t="shared" si="0"/>
        <v/>
      </c>
    </row>
    <row r="15" spans="2:22" s="50" customFormat="1" ht="20.25" customHeight="1" x14ac:dyDescent="0.3">
      <c r="B15" s="66">
        <v>5</v>
      </c>
      <c r="C15" s="7"/>
      <c r="D15" s="7"/>
      <c r="E15" s="7"/>
      <c r="F15" s="7"/>
      <c r="G15" s="7"/>
      <c r="H15" s="7"/>
      <c r="I15" s="7"/>
      <c r="J15" s="56" t="s">
        <v>9</v>
      </c>
      <c r="K15" s="7" t="s">
        <v>9</v>
      </c>
      <c r="L15" s="81">
        <f>INDEX('Shipping 2025'!$C$1:$C$499,MATCH(K15,'Shipping 2025'!$A$1:$A$499,"0"))</f>
        <v>0</v>
      </c>
      <c r="M15" s="8"/>
      <c r="N15" s="29"/>
      <c r="O15" s="7" t="s">
        <v>10</v>
      </c>
      <c r="P15" s="72" t="str">
        <f>INDEX('Hamper SKUs 2026'!$C$1:$C$499,MATCH(O15,'Hamper SKUs 2026'!$E$1:$E$499,"0"))</f>
        <v>SKU</v>
      </c>
      <c r="Q15" s="72" t="str">
        <f>INDEX('Hamper SKUs 2026'!$B$1:$B$499,MATCH(O15,'Hamper SKUs 2026'!$E$1:$E$499,"0"))</f>
        <v>Size</v>
      </c>
      <c r="R15" s="7"/>
      <c r="S15" s="7"/>
      <c r="T15" s="9"/>
      <c r="U15" s="7"/>
      <c r="V15" s="68" t="str">
        <f t="shared" si="0"/>
        <v/>
      </c>
    </row>
    <row r="16" spans="2:22" s="50" customFormat="1" x14ac:dyDescent="0.25">
      <c r="B16" s="66">
        <v>6</v>
      </c>
      <c r="C16" s="7"/>
      <c r="D16" s="7"/>
      <c r="E16" s="7"/>
      <c r="F16" s="7"/>
      <c r="G16" s="7"/>
      <c r="H16" s="7"/>
      <c r="I16" s="7"/>
      <c r="J16" s="7" t="s">
        <v>9</v>
      </c>
      <c r="K16" s="7" t="s">
        <v>9</v>
      </c>
      <c r="L16" s="81">
        <f>INDEX('Shipping 2025'!$C$1:$C$499,MATCH(K16,'Shipping 2025'!$A$1:$A$499,"0"))</f>
        <v>0</v>
      </c>
      <c r="M16" s="8"/>
      <c r="N16" s="29"/>
      <c r="O16" s="7" t="s">
        <v>10</v>
      </c>
      <c r="P16" s="72" t="str">
        <f>INDEX('Hamper SKUs 2026'!$C$1:$C$499,MATCH(O16,'Hamper SKUs 2026'!$E$1:$E$499,"0"))</f>
        <v>SKU</v>
      </c>
      <c r="Q16" s="72" t="str">
        <f>INDEX('Hamper SKUs 2026'!$B$1:$B$499,MATCH(O16,'Hamper SKUs 2026'!$E$1:$E$499,"0"))</f>
        <v>Size</v>
      </c>
      <c r="R16" s="7"/>
      <c r="S16" s="7"/>
      <c r="T16" s="9"/>
      <c r="U16" s="7"/>
      <c r="V16" s="69"/>
    </row>
    <row r="17" spans="2:22" s="50" customFormat="1" x14ac:dyDescent="0.25">
      <c r="B17" s="66">
        <v>7</v>
      </c>
      <c r="C17" s="7"/>
      <c r="D17" s="7"/>
      <c r="E17" s="7"/>
      <c r="F17" s="7"/>
      <c r="G17" s="7"/>
      <c r="H17" s="7"/>
      <c r="I17" s="7"/>
      <c r="J17" s="7" t="s">
        <v>9</v>
      </c>
      <c r="K17" s="7" t="s">
        <v>9</v>
      </c>
      <c r="L17" s="81">
        <f>INDEX('Shipping 2025'!$C$1:$C$499,MATCH(K17,'Shipping 2025'!$A$1:$A$499,"0"))</f>
        <v>0</v>
      </c>
      <c r="M17" s="8"/>
      <c r="N17" s="29"/>
      <c r="O17" s="7" t="s">
        <v>10</v>
      </c>
      <c r="P17" s="72" t="str">
        <f>INDEX('Hamper SKUs 2026'!$C$1:$C$499,MATCH(O17,'Hamper SKUs 2026'!$E$1:$E$499,"0"))</f>
        <v>SKU</v>
      </c>
      <c r="Q17" s="72" t="str">
        <f>INDEX('Hamper SKUs 2026'!$B$1:$B$499,MATCH(O17,'Hamper SKUs 2026'!$E$1:$E$499,"0"))</f>
        <v>Size</v>
      </c>
      <c r="R17" s="7"/>
      <c r="S17" s="7"/>
      <c r="T17" s="9"/>
      <c r="U17" s="7"/>
      <c r="V17" s="69"/>
    </row>
    <row r="18" spans="2:22" s="50" customFormat="1" x14ac:dyDescent="0.25">
      <c r="B18" s="66">
        <v>8</v>
      </c>
      <c r="C18" s="7"/>
      <c r="D18" s="7"/>
      <c r="E18" s="7"/>
      <c r="F18" s="7"/>
      <c r="G18" s="7"/>
      <c r="H18" s="7"/>
      <c r="I18" s="7"/>
      <c r="J18" s="7" t="s">
        <v>9</v>
      </c>
      <c r="K18" s="7" t="s">
        <v>9</v>
      </c>
      <c r="L18" s="81">
        <f>INDEX('Shipping 2025'!$C$1:$C$499,MATCH(K18,'Shipping 2025'!$A$1:$A$499,"0"))</f>
        <v>0</v>
      </c>
      <c r="M18" s="8"/>
      <c r="N18" s="29"/>
      <c r="O18" s="7" t="s">
        <v>10</v>
      </c>
      <c r="P18" s="72" t="str">
        <f>INDEX('Hamper SKUs 2026'!$C$1:$C$499,MATCH(O18,'Hamper SKUs 2026'!$E$1:$E$499,"0"))</f>
        <v>SKU</v>
      </c>
      <c r="Q18" s="72" t="str">
        <f>INDEX('Hamper SKUs 2026'!$B$1:$B$499,MATCH(O18,'Hamper SKUs 2026'!$E$1:$E$499,"0"))</f>
        <v>Size</v>
      </c>
      <c r="R18" s="7"/>
      <c r="S18" s="7"/>
      <c r="T18" s="9"/>
      <c r="U18" s="7"/>
      <c r="V18" s="69"/>
    </row>
    <row r="19" spans="2:22" s="50" customFormat="1" x14ac:dyDescent="0.25">
      <c r="B19" s="66">
        <v>9</v>
      </c>
      <c r="C19" s="7"/>
      <c r="D19" s="7"/>
      <c r="E19" s="7"/>
      <c r="F19" s="7"/>
      <c r="G19" s="7"/>
      <c r="H19" s="7"/>
      <c r="I19" s="7"/>
      <c r="J19" s="7" t="s">
        <v>9</v>
      </c>
      <c r="K19" s="7" t="s">
        <v>9</v>
      </c>
      <c r="L19" s="81">
        <f>INDEX('Shipping 2025'!$C$1:$C$499,MATCH(K19,'Shipping 2025'!$A$1:$A$499,"0"))</f>
        <v>0</v>
      </c>
      <c r="M19" s="8"/>
      <c r="N19" s="29"/>
      <c r="O19" s="7" t="s">
        <v>10</v>
      </c>
      <c r="P19" s="72" t="str">
        <f>INDEX('Hamper SKUs 2026'!$C$1:$C$499,MATCH(O19,'Hamper SKUs 2026'!$E$1:$E$499,"0"))</f>
        <v>SKU</v>
      </c>
      <c r="Q19" s="72" t="str">
        <f>INDEX('Hamper SKUs 2026'!$B$1:$B$499,MATCH(O19,'Hamper SKUs 2026'!$E$1:$E$499,"0"))</f>
        <v>Size</v>
      </c>
      <c r="R19" s="7"/>
      <c r="S19" s="7"/>
      <c r="T19" s="9"/>
      <c r="U19" s="7"/>
      <c r="V19" s="69"/>
    </row>
    <row r="20" spans="2:22" s="50" customFormat="1" x14ac:dyDescent="0.25">
      <c r="B20" s="66">
        <v>10</v>
      </c>
      <c r="C20" s="7"/>
      <c r="D20" s="7"/>
      <c r="E20" s="7"/>
      <c r="F20" s="7"/>
      <c r="G20" s="7"/>
      <c r="H20" s="7"/>
      <c r="I20" s="7"/>
      <c r="J20" s="7" t="s">
        <v>9</v>
      </c>
      <c r="K20" s="7" t="s">
        <v>9</v>
      </c>
      <c r="L20" s="81">
        <f>INDEX('Shipping 2025'!$C$1:$C$499,MATCH(K20,'Shipping 2025'!$A$1:$A$499,"0"))</f>
        <v>0</v>
      </c>
      <c r="M20" s="8"/>
      <c r="N20" s="29"/>
      <c r="O20" s="7" t="s">
        <v>10</v>
      </c>
      <c r="P20" s="72" t="str">
        <f>INDEX('Hamper SKUs 2026'!$C$1:$C$499,MATCH(O20,'Hamper SKUs 2026'!$E$1:$E$499,"0"))</f>
        <v>SKU</v>
      </c>
      <c r="Q20" s="72" t="str">
        <f>INDEX('Hamper SKUs 2026'!$B$1:$B$499,MATCH(O20,'Hamper SKUs 2026'!$E$1:$E$499,"0"))</f>
        <v>Size</v>
      </c>
      <c r="R20" s="7"/>
      <c r="S20" s="7"/>
      <c r="T20" s="9"/>
      <c r="U20" s="7"/>
      <c r="V20" s="69"/>
    </row>
    <row r="21" spans="2:22" s="50" customFormat="1" x14ac:dyDescent="0.25">
      <c r="B21" s="66">
        <v>11</v>
      </c>
      <c r="C21" s="7"/>
      <c r="D21" s="7"/>
      <c r="E21" s="7"/>
      <c r="F21" s="7"/>
      <c r="G21" s="7"/>
      <c r="H21" s="7"/>
      <c r="I21" s="7"/>
      <c r="J21" s="7" t="s">
        <v>9</v>
      </c>
      <c r="K21" s="7" t="s">
        <v>9</v>
      </c>
      <c r="L21" s="81">
        <f>INDEX('Shipping 2025'!$C$1:$C$499,MATCH(K21,'Shipping 2025'!$A$1:$A$499,"0"))</f>
        <v>0</v>
      </c>
      <c r="M21" s="8"/>
      <c r="N21" s="29"/>
      <c r="O21" s="7" t="s">
        <v>10</v>
      </c>
      <c r="P21" s="72" t="str">
        <f>INDEX('Hamper SKUs 2026'!$C$1:$C$499,MATCH(O21,'Hamper SKUs 2026'!$E$1:$E$499,"0"))</f>
        <v>SKU</v>
      </c>
      <c r="Q21" s="72" t="str">
        <f>INDEX('Hamper SKUs 2026'!$B$1:$B$499,MATCH(O21,'Hamper SKUs 2026'!$E$1:$E$499,"0"))</f>
        <v>Size</v>
      </c>
      <c r="R21" s="7"/>
      <c r="S21" s="7"/>
      <c r="T21" s="9"/>
      <c r="U21" s="7"/>
      <c r="V21" s="69"/>
    </row>
    <row r="22" spans="2:22" s="50" customFormat="1" x14ac:dyDescent="0.25">
      <c r="B22" s="66">
        <v>12</v>
      </c>
      <c r="C22" s="7"/>
      <c r="D22" s="7"/>
      <c r="E22" s="7"/>
      <c r="F22" s="7"/>
      <c r="G22" s="7"/>
      <c r="H22" s="7"/>
      <c r="I22" s="7"/>
      <c r="J22" s="7" t="s">
        <v>9</v>
      </c>
      <c r="K22" s="7" t="s">
        <v>9</v>
      </c>
      <c r="L22" s="81">
        <f>INDEX('Shipping 2025'!$C$1:$C$499,MATCH(K22,'Shipping 2025'!$A$1:$A$499,"0"))</f>
        <v>0</v>
      </c>
      <c r="M22" s="8"/>
      <c r="N22" s="29"/>
      <c r="O22" s="7" t="s">
        <v>10</v>
      </c>
      <c r="P22" s="72" t="str">
        <f>INDEX('Hamper SKUs 2026'!$C$1:$C$499,MATCH(O22,'Hamper SKUs 2026'!$E$1:$E$499,"0"))</f>
        <v>SKU</v>
      </c>
      <c r="Q22" s="72" t="str">
        <f>INDEX('Hamper SKUs 2026'!$B$1:$B$499,MATCH(O22,'Hamper SKUs 2026'!$E$1:$E$499,"0"))</f>
        <v>Size</v>
      </c>
      <c r="R22" s="7"/>
      <c r="S22" s="7"/>
      <c r="T22" s="9"/>
      <c r="U22" s="7"/>
      <c r="V22" s="69"/>
    </row>
    <row r="23" spans="2:22" s="50" customFormat="1" x14ac:dyDescent="0.25">
      <c r="B23" s="66">
        <v>13</v>
      </c>
      <c r="C23" s="7"/>
      <c r="D23" s="7"/>
      <c r="E23" s="7"/>
      <c r="F23" s="7"/>
      <c r="G23" s="7"/>
      <c r="H23" s="7"/>
      <c r="I23" s="7"/>
      <c r="J23" s="7" t="s">
        <v>9</v>
      </c>
      <c r="K23" s="7" t="s">
        <v>9</v>
      </c>
      <c r="L23" s="81">
        <f>INDEX('Shipping 2025'!$C$1:$C$499,MATCH(K23,'Shipping 2025'!$A$1:$A$499,"0"))</f>
        <v>0</v>
      </c>
      <c r="M23" s="8"/>
      <c r="N23" s="29"/>
      <c r="O23" s="7" t="s">
        <v>10</v>
      </c>
      <c r="P23" s="72" t="str">
        <f>INDEX('Hamper SKUs 2026'!$C$1:$C$499,MATCH(O23,'Hamper SKUs 2026'!$E$1:$E$499,"0"))</f>
        <v>SKU</v>
      </c>
      <c r="Q23" s="72" t="str">
        <f>INDEX('Hamper SKUs 2026'!$B$1:$B$499,MATCH(O23,'Hamper SKUs 2026'!$E$1:$E$499,"0"))</f>
        <v>Size</v>
      </c>
      <c r="R23" s="7"/>
      <c r="S23" s="7"/>
      <c r="T23" s="9"/>
      <c r="U23" s="7"/>
      <c r="V23" s="69"/>
    </row>
    <row r="24" spans="2:22" s="50" customFormat="1" x14ac:dyDescent="0.25">
      <c r="B24" s="66">
        <v>14</v>
      </c>
      <c r="C24" s="7"/>
      <c r="D24" s="7"/>
      <c r="E24" s="7"/>
      <c r="F24" s="7"/>
      <c r="G24" s="7"/>
      <c r="H24" s="7"/>
      <c r="I24" s="7"/>
      <c r="J24" s="7" t="s">
        <v>9</v>
      </c>
      <c r="K24" s="7" t="s">
        <v>9</v>
      </c>
      <c r="L24" s="81">
        <f>INDEX('Shipping 2025'!$C$1:$C$499,MATCH(K24,'Shipping 2025'!$A$1:$A$499,"0"))</f>
        <v>0</v>
      </c>
      <c r="M24" s="8"/>
      <c r="N24" s="29"/>
      <c r="O24" s="7" t="s">
        <v>10</v>
      </c>
      <c r="P24" s="72" t="str">
        <f>INDEX('Hamper SKUs 2026'!$C$1:$C$499,MATCH(O24,'Hamper SKUs 2026'!$E$1:$E$499,"0"))</f>
        <v>SKU</v>
      </c>
      <c r="Q24" s="72" t="str">
        <f>INDEX('Hamper SKUs 2026'!$B$1:$B$499,MATCH(O24,'Hamper SKUs 2026'!$E$1:$E$499,"0"))</f>
        <v>Size</v>
      </c>
      <c r="R24" s="7"/>
      <c r="S24" s="7"/>
      <c r="T24" s="9"/>
      <c r="U24" s="7"/>
      <c r="V24" s="69"/>
    </row>
    <row r="25" spans="2:22" s="50" customFormat="1" x14ac:dyDescent="0.25">
      <c r="B25" s="66">
        <v>15</v>
      </c>
      <c r="C25" s="7"/>
      <c r="D25" s="7"/>
      <c r="E25" s="7"/>
      <c r="F25" s="7"/>
      <c r="G25" s="7"/>
      <c r="H25" s="7"/>
      <c r="I25" s="7"/>
      <c r="J25" s="7" t="s">
        <v>9</v>
      </c>
      <c r="K25" s="7" t="s">
        <v>9</v>
      </c>
      <c r="L25" s="81">
        <f>INDEX('Shipping 2025'!$C$1:$C$499,MATCH(K25,'Shipping 2025'!$A$1:$A$499,"0"))</f>
        <v>0</v>
      </c>
      <c r="M25" s="8"/>
      <c r="N25" s="29"/>
      <c r="O25" s="7" t="s">
        <v>10</v>
      </c>
      <c r="P25" s="72" t="str">
        <f>INDEX('Hamper SKUs 2026'!$C$1:$C$499,MATCH(O25,'Hamper SKUs 2026'!$E$1:$E$499,"0"))</f>
        <v>SKU</v>
      </c>
      <c r="Q25" s="72" t="str">
        <f>INDEX('Hamper SKUs 2026'!$B$1:$B$499,MATCH(O25,'Hamper SKUs 2026'!$E$1:$E$499,"0"))</f>
        <v>Size</v>
      </c>
      <c r="R25" s="7"/>
      <c r="S25" s="7"/>
      <c r="T25" s="9"/>
      <c r="U25" s="7"/>
      <c r="V25" s="69"/>
    </row>
    <row r="26" spans="2:22" s="50" customFormat="1" x14ac:dyDescent="0.25">
      <c r="B26" s="66">
        <v>16</v>
      </c>
      <c r="C26" s="7"/>
      <c r="D26" s="7"/>
      <c r="E26" s="7"/>
      <c r="F26" s="7"/>
      <c r="G26" s="7"/>
      <c r="H26" s="7"/>
      <c r="I26" s="7"/>
      <c r="J26" s="7" t="s">
        <v>9</v>
      </c>
      <c r="K26" s="7" t="s">
        <v>9</v>
      </c>
      <c r="L26" s="81">
        <f>INDEX('Shipping 2025'!$C$1:$C$499,MATCH(K26,'Shipping 2025'!$A$1:$A$499,"0"))</f>
        <v>0</v>
      </c>
      <c r="M26" s="8"/>
      <c r="N26" s="29"/>
      <c r="O26" s="7" t="s">
        <v>10</v>
      </c>
      <c r="P26" s="72" t="str">
        <f>INDEX('Hamper SKUs 2026'!$C$1:$C$499,MATCH(O26,'Hamper SKUs 2026'!$E$1:$E$499,"0"))</f>
        <v>SKU</v>
      </c>
      <c r="Q26" s="72" t="str">
        <f>INDEX('Hamper SKUs 2026'!$B$1:$B$499,MATCH(O26,'Hamper SKUs 2026'!$E$1:$E$499,"0"))</f>
        <v>Size</v>
      </c>
      <c r="R26" s="7"/>
      <c r="S26" s="7"/>
      <c r="T26" s="9"/>
      <c r="U26" s="7"/>
      <c r="V26" s="69"/>
    </row>
    <row r="27" spans="2:22" s="50" customFormat="1" x14ac:dyDescent="0.25">
      <c r="B27" s="66">
        <v>17</v>
      </c>
      <c r="C27" s="7"/>
      <c r="D27" s="7"/>
      <c r="E27" s="7"/>
      <c r="F27" s="7"/>
      <c r="G27" s="7"/>
      <c r="H27" s="7"/>
      <c r="I27" s="7"/>
      <c r="J27" s="7" t="s">
        <v>9</v>
      </c>
      <c r="K27" s="7" t="s">
        <v>9</v>
      </c>
      <c r="L27" s="81">
        <f>INDEX('Shipping 2025'!$C$1:$C$499,MATCH(K27,'Shipping 2025'!$A$1:$A$499,"0"))</f>
        <v>0</v>
      </c>
      <c r="M27" s="8"/>
      <c r="N27" s="29"/>
      <c r="O27" s="7" t="s">
        <v>10</v>
      </c>
      <c r="P27" s="72" t="str">
        <f>INDEX('Hamper SKUs 2026'!$C$1:$C$499,MATCH(O27,'Hamper SKUs 2026'!$E$1:$E$499,"0"))</f>
        <v>SKU</v>
      </c>
      <c r="Q27" s="72" t="str">
        <f>INDEX('Hamper SKUs 2026'!$B$1:$B$499,MATCH(O27,'Hamper SKUs 2026'!$E$1:$E$499,"0"))</f>
        <v>Size</v>
      </c>
      <c r="R27" s="7"/>
      <c r="S27" s="7"/>
      <c r="T27" s="9"/>
      <c r="U27" s="7"/>
      <c r="V27" s="69"/>
    </row>
    <row r="28" spans="2:22" s="50" customFormat="1" x14ac:dyDescent="0.25">
      <c r="B28" s="66">
        <v>18</v>
      </c>
      <c r="C28" s="7"/>
      <c r="D28" s="7"/>
      <c r="E28" s="7"/>
      <c r="F28" s="7"/>
      <c r="G28" s="7"/>
      <c r="H28" s="7"/>
      <c r="I28" s="7"/>
      <c r="J28" s="7" t="s">
        <v>9</v>
      </c>
      <c r="K28" s="7" t="s">
        <v>9</v>
      </c>
      <c r="L28" s="81">
        <f>INDEX('Shipping 2025'!$C$1:$C$499,MATCH(K28,'Shipping 2025'!$A$1:$A$499,"0"))</f>
        <v>0</v>
      </c>
      <c r="M28" s="8"/>
      <c r="N28" s="29"/>
      <c r="O28" s="7" t="s">
        <v>10</v>
      </c>
      <c r="P28" s="72" t="str">
        <f>INDEX('Hamper SKUs 2026'!$C$1:$C$499,MATCH(O28,'Hamper SKUs 2026'!$E$1:$E$499,"0"))</f>
        <v>SKU</v>
      </c>
      <c r="Q28" s="72" t="str">
        <f>INDEX('Hamper SKUs 2026'!$B$1:$B$499,MATCH(O28,'Hamper SKUs 2026'!$E$1:$E$499,"0"))</f>
        <v>Size</v>
      </c>
      <c r="R28" s="7"/>
      <c r="S28" s="7"/>
      <c r="T28" s="9"/>
      <c r="U28" s="7"/>
      <c r="V28" s="69"/>
    </row>
    <row r="29" spans="2:22" s="50" customFormat="1" x14ac:dyDescent="0.25">
      <c r="B29" s="66">
        <v>19</v>
      </c>
      <c r="C29" s="7"/>
      <c r="D29" s="7"/>
      <c r="E29" s="7"/>
      <c r="F29" s="7"/>
      <c r="G29" s="7"/>
      <c r="H29" s="7"/>
      <c r="I29" s="7"/>
      <c r="J29" s="7" t="s">
        <v>9</v>
      </c>
      <c r="K29" s="7" t="s">
        <v>9</v>
      </c>
      <c r="L29" s="81">
        <f>INDEX('Shipping 2025'!$C$1:$C$499,MATCH(K29,'Shipping 2025'!$A$1:$A$499,"0"))</f>
        <v>0</v>
      </c>
      <c r="M29" s="8"/>
      <c r="N29" s="29"/>
      <c r="O29" s="7" t="s">
        <v>10</v>
      </c>
      <c r="P29" s="72" t="str">
        <f>INDEX('Hamper SKUs 2026'!$C$1:$C$499,MATCH(O29,'Hamper SKUs 2026'!$E$1:$E$499,"0"))</f>
        <v>SKU</v>
      </c>
      <c r="Q29" s="72" t="str">
        <f>INDEX('Hamper SKUs 2026'!$B$1:$B$499,MATCH(O29,'Hamper SKUs 2026'!$E$1:$E$499,"0"))</f>
        <v>Size</v>
      </c>
      <c r="R29" s="7"/>
      <c r="S29" s="7"/>
      <c r="T29" s="9"/>
      <c r="U29" s="7"/>
      <c r="V29" s="69"/>
    </row>
    <row r="30" spans="2:22" s="50" customFormat="1" x14ac:dyDescent="0.25">
      <c r="B30" s="66">
        <v>20</v>
      </c>
      <c r="C30" s="7"/>
      <c r="D30" s="7"/>
      <c r="E30" s="7"/>
      <c r="F30" s="7"/>
      <c r="G30" s="7"/>
      <c r="H30" s="7"/>
      <c r="I30" s="7"/>
      <c r="J30" s="7" t="s">
        <v>9</v>
      </c>
      <c r="K30" s="7" t="s">
        <v>9</v>
      </c>
      <c r="L30" s="81">
        <f>INDEX('Shipping 2025'!$C$1:$C$499,MATCH(K30,'Shipping 2025'!$A$1:$A$499,"0"))</f>
        <v>0</v>
      </c>
      <c r="M30" s="8"/>
      <c r="N30" s="29"/>
      <c r="O30" s="7" t="s">
        <v>10</v>
      </c>
      <c r="P30" s="72" t="str">
        <f>INDEX('Hamper SKUs 2026'!$C$1:$C$499,MATCH(O30,'Hamper SKUs 2026'!$E$1:$E$499,"0"))</f>
        <v>SKU</v>
      </c>
      <c r="Q30" s="72" t="str">
        <f>INDEX('Hamper SKUs 2026'!$B$1:$B$499,MATCH(O30,'Hamper SKUs 2026'!$E$1:$E$499,"0"))</f>
        <v>Size</v>
      </c>
      <c r="R30" s="7"/>
      <c r="S30" s="7"/>
      <c r="T30" s="9"/>
      <c r="U30" s="7"/>
      <c r="V30" s="69"/>
    </row>
    <row r="31" spans="2:22" s="50" customFormat="1" x14ac:dyDescent="0.25">
      <c r="B31" s="66">
        <v>21</v>
      </c>
      <c r="C31" s="7"/>
      <c r="D31" s="7"/>
      <c r="E31" s="7"/>
      <c r="F31" s="7"/>
      <c r="G31" s="7"/>
      <c r="H31" s="7"/>
      <c r="I31" s="7"/>
      <c r="J31" s="7" t="s">
        <v>9</v>
      </c>
      <c r="K31" s="7" t="s">
        <v>9</v>
      </c>
      <c r="L31" s="81">
        <f>INDEX('Shipping 2025'!$C$1:$C$499,MATCH(K31,'Shipping 2025'!$A$1:$A$499,"0"))</f>
        <v>0</v>
      </c>
      <c r="M31" s="8"/>
      <c r="N31" s="29"/>
      <c r="O31" s="7" t="s">
        <v>10</v>
      </c>
      <c r="P31" s="72" t="str">
        <f>INDEX('Hamper SKUs 2026'!$C$1:$C$499,MATCH(O31,'Hamper SKUs 2026'!$E$1:$E$499,"0"))</f>
        <v>SKU</v>
      </c>
      <c r="Q31" s="72" t="str">
        <f>INDEX('Hamper SKUs 2026'!$B$1:$B$499,MATCH(O31,'Hamper SKUs 2026'!$E$1:$E$499,"0"))</f>
        <v>Size</v>
      </c>
      <c r="R31" s="7"/>
      <c r="S31" s="7"/>
      <c r="T31" s="9"/>
      <c r="U31" s="7"/>
      <c r="V31" s="69"/>
    </row>
    <row r="32" spans="2:22" s="50" customFormat="1" x14ac:dyDescent="0.25">
      <c r="B32" s="66">
        <v>22</v>
      </c>
      <c r="C32" s="7"/>
      <c r="D32" s="7"/>
      <c r="E32" s="7"/>
      <c r="F32" s="7"/>
      <c r="G32" s="7"/>
      <c r="H32" s="7"/>
      <c r="I32" s="7"/>
      <c r="J32" s="7" t="s">
        <v>9</v>
      </c>
      <c r="K32" s="7" t="s">
        <v>9</v>
      </c>
      <c r="L32" s="81">
        <f>INDEX('Shipping 2025'!$C$1:$C$499,MATCH(K32,'Shipping 2025'!$A$1:$A$499,"0"))</f>
        <v>0</v>
      </c>
      <c r="M32" s="8"/>
      <c r="N32" s="7"/>
      <c r="O32" s="7" t="s">
        <v>10</v>
      </c>
      <c r="P32" s="72" t="str">
        <f>INDEX('Hamper SKUs 2026'!$C$1:$C$499,MATCH(O32,'Hamper SKUs 2026'!$E$1:$E$499,"0"))</f>
        <v>SKU</v>
      </c>
      <c r="Q32" s="72" t="str">
        <f>INDEX('Hamper SKUs 2026'!$B$1:$B$499,MATCH(O32,'Hamper SKUs 2026'!$E$1:$E$499,"0"))</f>
        <v>Size</v>
      </c>
      <c r="R32" s="7"/>
      <c r="S32" s="7"/>
      <c r="T32" s="9"/>
      <c r="U32" s="7"/>
    </row>
    <row r="33" spans="2:21" s="50" customFormat="1" x14ac:dyDescent="0.25">
      <c r="B33" s="66">
        <v>23</v>
      </c>
      <c r="C33" s="7"/>
      <c r="D33" s="7"/>
      <c r="E33" s="7"/>
      <c r="F33" s="7"/>
      <c r="G33" s="7"/>
      <c r="H33" s="7"/>
      <c r="I33" s="7"/>
      <c r="J33" s="7" t="s">
        <v>9</v>
      </c>
      <c r="K33" s="7" t="s">
        <v>9</v>
      </c>
      <c r="L33" s="81">
        <f>INDEX('Shipping 2025'!$C$1:$C$499,MATCH(K33,'Shipping 2025'!$A$1:$A$499,"0"))</f>
        <v>0</v>
      </c>
      <c r="M33" s="8"/>
      <c r="N33" s="7"/>
      <c r="O33" s="7" t="s">
        <v>10</v>
      </c>
      <c r="P33" s="72" t="str">
        <f>INDEX('Hamper SKUs 2026'!$C$1:$C$499,MATCH(O33,'Hamper SKUs 2026'!$E$1:$E$499,"0"))</f>
        <v>SKU</v>
      </c>
      <c r="Q33" s="72" t="str">
        <f>INDEX('Hamper SKUs 2026'!$B$1:$B$499,MATCH(O33,'Hamper SKUs 2026'!$E$1:$E$499,"0"))</f>
        <v>Size</v>
      </c>
      <c r="R33" s="7"/>
      <c r="S33" s="7"/>
      <c r="T33" s="9"/>
      <c r="U33" s="7"/>
    </row>
    <row r="34" spans="2:21" s="50" customFormat="1" x14ac:dyDescent="0.25">
      <c r="B34" s="66">
        <v>24</v>
      </c>
      <c r="C34" s="7"/>
      <c r="D34" s="7"/>
      <c r="E34" s="7"/>
      <c r="F34" s="7"/>
      <c r="G34" s="7"/>
      <c r="H34" s="7"/>
      <c r="I34" s="7"/>
      <c r="J34" s="7" t="s">
        <v>9</v>
      </c>
      <c r="K34" s="7" t="s">
        <v>9</v>
      </c>
      <c r="L34" s="81">
        <f>INDEX('Shipping 2025'!$C$1:$C$499,MATCH(K34,'Shipping 2025'!$A$1:$A$499,"0"))</f>
        <v>0</v>
      </c>
      <c r="M34" s="8"/>
      <c r="N34" s="7"/>
      <c r="O34" s="7" t="s">
        <v>10</v>
      </c>
      <c r="P34" s="72" t="str">
        <f>INDEX('Hamper SKUs 2026'!$C$1:$C$499,MATCH(O34,'Hamper SKUs 2026'!$E$1:$E$499,"0"))</f>
        <v>SKU</v>
      </c>
      <c r="Q34" s="72" t="str">
        <f>INDEX('Hamper SKUs 2026'!$B$1:$B$499,MATCH(O34,'Hamper SKUs 2026'!$E$1:$E$499,"0"))</f>
        <v>Size</v>
      </c>
      <c r="R34" s="7"/>
      <c r="S34" s="7"/>
      <c r="T34" s="9"/>
      <c r="U34" s="7"/>
    </row>
    <row r="35" spans="2:21" s="50" customFormat="1" x14ac:dyDescent="0.25">
      <c r="B35" s="66">
        <v>25</v>
      </c>
      <c r="C35" s="7"/>
      <c r="D35" s="7"/>
      <c r="E35" s="7"/>
      <c r="F35" s="7"/>
      <c r="G35" s="7"/>
      <c r="H35" s="7"/>
      <c r="I35" s="7"/>
      <c r="J35" s="7" t="s">
        <v>9</v>
      </c>
      <c r="K35" s="7" t="s">
        <v>9</v>
      </c>
      <c r="L35" s="81">
        <f>INDEX('Shipping 2025'!$C$1:$C$499,MATCH(K35,'Shipping 2025'!$A$1:$A$499,"0"))</f>
        <v>0</v>
      </c>
      <c r="M35" s="8"/>
      <c r="N35" s="7"/>
      <c r="O35" s="7" t="s">
        <v>10</v>
      </c>
      <c r="P35" s="72" t="str">
        <f>INDEX('Hamper SKUs 2026'!$C$1:$C$499,MATCH(O35,'Hamper SKUs 2026'!$E$1:$E$499,"0"))</f>
        <v>SKU</v>
      </c>
      <c r="Q35" s="72" t="str">
        <f>INDEX('Hamper SKUs 2026'!$B$1:$B$499,MATCH(O35,'Hamper SKUs 2026'!$E$1:$E$499,"0"))</f>
        <v>Size</v>
      </c>
      <c r="R35" s="7"/>
      <c r="S35" s="7"/>
      <c r="T35" s="9"/>
      <c r="U35" s="7"/>
    </row>
    <row r="36" spans="2:21" s="50" customFormat="1" x14ac:dyDescent="0.25">
      <c r="B36" s="66">
        <v>26</v>
      </c>
      <c r="C36" s="7"/>
      <c r="D36" s="7"/>
      <c r="E36" s="7"/>
      <c r="F36" s="7"/>
      <c r="G36" s="7"/>
      <c r="H36" s="7"/>
      <c r="I36" s="7"/>
      <c r="J36" s="7" t="s">
        <v>9</v>
      </c>
      <c r="K36" s="7" t="s">
        <v>9</v>
      </c>
      <c r="L36" s="81">
        <f>INDEX('Shipping 2025'!$C$1:$C$499,MATCH(K36,'Shipping 2025'!$A$1:$A$499,"0"))</f>
        <v>0</v>
      </c>
      <c r="M36" s="8"/>
      <c r="N36" s="7"/>
      <c r="O36" s="7" t="s">
        <v>10</v>
      </c>
      <c r="P36" s="72" t="str">
        <f>INDEX('Hamper SKUs 2026'!$C$1:$C$499,MATCH(O36,'Hamper SKUs 2026'!$E$1:$E$499,"0"))</f>
        <v>SKU</v>
      </c>
      <c r="Q36" s="72" t="str">
        <f>INDEX('Hamper SKUs 2026'!$B$1:$B$499,MATCH(O36,'Hamper SKUs 2026'!$E$1:$E$499,"0"))</f>
        <v>Size</v>
      </c>
      <c r="R36" s="7"/>
      <c r="S36" s="7"/>
      <c r="T36" s="9"/>
      <c r="U36" s="7"/>
    </row>
    <row r="37" spans="2:21" s="50" customFormat="1" x14ac:dyDescent="0.25">
      <c r="B37" s="66">
        <v>27</v>
      </c>
      <c r="C37" s="7"/>
      <c r="D37" s="7"/>
      <c r="E37" s="7"/>
      <c r="F37" s="7"/>
      <c r="G37" s="7"/>
      <c r="H37" s="7"/>
      <c r="I37" s="7"/>
      <c r="J37" s="7" t="s">
        <v>9</v>
      </c>
      <c r="K37" s="7" t="s">
        <v>9</v>
      </c>
      <c r="L37" s="81">
        <f>INDEX('Shipping 2025'!$C$1:$C$499,MATCH(K37,'Shipping 2025'!$A$1:$A$499,"0"))</f>
        <v>0</v>
      </c>
      <c r="M37" s="8"/>
      <c r="N37" s="7"/>
      <c r="O37" s="7" t="s">
        <v>10</v>
      </c>
      <c r="P37" s="72" t="str">
        <f>INDEX('Hamper SKUs 2026'!$C$1:$C$499,MATCH(O37,'Hamper SKUs 2026'!$E$1:$E$499,"0"))</f>
        <v>SKU</v>
      </c>
      <c r="Q37" s="72" t="str">
        <f>INDEX('Hamper SKUs 2026'!$B$1:$B$499,MATCH(O37,'Hamper SKUs 2026'!$E$1:$E$499,"0"))</f>
        <v>Size</v>
      </c>
      <c r="R37" s="7"/>
      <c r="S37" s="7"/>
      <c r="T37" s="9"/>
      <c r="U37" s="7"/>
    </row>
    <row r="38" spans="2:21" s="50" customFormat="1" x14ac:dyDescent="0.25">
      <c r="B38" s="66">
        <v>28</v>
      </c>
      <c r="C38" s="7"/>
      <c r="D38" s="7"/>
      <c r="E38" s="7"/>
      <c r="F38" s="7"/>
      <c r="G38" s="7"/>
      <c r="H38" s="7"/>
      <c r="I38" s="7"/>
      <c r="J38" s="7" t="s">
        <v>9</v>
      </c>
      <c r="K38" s="7" t="s">
        <v>9</v>
      </c>
      <c r="L38" s="81">
        <f>INDEX('Shipping 2025'!$C$1:$C$499,MATCH(K38,'Shipping 2025'!$A$1:$A$499,"0"))</f>
        <v>0</v>
      </c>
      <c r="M38" s="8"/>
      <c r="N38" s="7"/>
      <c r="O38" s="7" t="s">
        <v>10</v>
      </c>
      <c r="P38" s="72" t="str">
        <f>INDEX('Hamper SKUs 2026'!$C$1:$C$499,MATCH(O38,'Hamper SKUs 2026'!$E$1:$E$499,"0"))</f>
        <v>SKU</v>
      </c>
      <c r="Q38" s="72" t="str">
        <f>INDEX('Hamper SKUs 2026'!$B$1:$B$499,MATCH(O38,'Hamper SKUs 2026'!$E$1:$E$499,"0"))</f>
        <v>Size</v>
      </c>
      <c r="R38" s="7"/>
      <c r="S38" s="7"/>
      <c r="T38" s="9"/>
      <c r="U38" s="7"/>
    </row>
    <row r="39" spans="2:21" s="50" customFormat="1" x14ac:dyDescent="0.25">
      <c r="B39" s="66">
        <v>29</v>
      </c>
      <c r="C39" s="7"/>
      <c r="D39" s="7"/>
      <c r="E39" s="7"/>
      <c r="F39" s="7"/>
      <c r="G39" s="7"/>
      <c r="H39" s="7"/>
      <c r="I39" s="7"/>
      <c r="J39" s="7" t="s">
        <v>9</v>
      </c>
      <c r="K39" s="7" t="s">
        <v>9</v>
      </c>
      <c r="L39" s="81">
        <f>INDEX('Shipping 2025'!$C$1:$C$499,MATCH(K39,'Shipping 2025'!$A$1:$A$499,"0"))</f>
        <v>0</v>
      </c>
      <c r="M39" s="8"/>
      <c r="N39" s="7"/>
      <c r="O39" s="7" t="s">
        <v>10</v>
      </c>
      <c r="P39" s="72" t="str">
        <f>INDEX('Hamper SKUs 2026'!$C$1:$C$499,MATCH(O39,'Hamper SKUs 2026'!$E$1:$E$499,"0"))</f>
        <v>SKU</v>
      </c>
      <c r="Q39" s="72" t="str">
        <f>INDEX('Hamper SKUs 2026'!$B$1:$B$499,MATCH(O39,'Hamper SKUs 2026'!$E$1:$E$499,"0"))</f>
        <v>Size</v>
      </c>
      <c r="R39" s="7"/>
      <c r="S39" s="7"/>
      <c r="T39" s="9"/>
      <c r="U39" s="7"/>
    </row>
    <row r="40" spans="2:21" s="50" customFormat="1" x14ac:dyDescent="0.25">
      <c r="B40" s="66">
        <v>30</v>
      </c>
      <c r="C40" s="7"/>
      <c r="D40" s="7"/>
      <c r="E40" s="7"/>
      <c r="F40" s="7"/>
      <c r="G40" s="7"/>
      <c r="H40" s="7"/>
      <c r="I40" s="7"/>
      <c r="J40" s="7" t="s">
        <v>9</v>
      </c>
      <c r="K40" s="7" t="s">
        <v>9</v>
      </c>
      <c r="L40" s="81">
        <f>INDEX('Shipping 2025'!$C$1:$C$499,MATCH(K40,'Shipping 2025'!$A$1:$A$499,"0"))</f>
        <v>0</v>
      </c>
      <c r="M40" s="8"/>
      <c r="N40" s="7"/>
      <c r="O40" s="7" t="s">
        <v>10</v>
      </c>
      <c r="P40" s="72" t="str">
        <f>INDEX('Hamper SKUs 2026'!$C$1:$C$499,MATCH(O40,'Hamper SKUs 2026'!$E$1:$E$499,"0"))</f>
        <v>SKU</v>
      </c>
      <c r="Q40" s="72" t="str">
        <f>INDEX('Hamper SKUs 2026'!$B$1:$B$499,MATCH(O40,'Hamper SKUs 2026'!$E$1:$E$499,"0"))</f>
        <v>Size</v>
      </c>
      <c r="R40" s="7"/>
      <c r="S40" s="7"/>
      <c r="T40" s="9"/>
      <c r="U40" s="7"/>
    </row>
    <row r="41" spans="2:21" s="50" customFormat="1" x14ac:dyDescent="0.25">
      <c r="B41" s="66">
        <v>31</v>
      </c>
      <c r="C41" s="7"/>
      <c r="D41" s="7"/>
      <c r="E41" s="7"/>
      <c r="F41" s="7"/>
      <c r="G41" s="7"/>
      <c r="H41" s="7"/>
      <c r="I41" s="7"/>
      <c r="J41" s="7" t="s">
        <v>9</v>
      </c>
      <c r="K41" s="7" t="s">
        <v>9</v>
      </c>
      <c r="L41" s="81">
        <f>INDEX('Shipping 2025'!$C$1:$C$499,MATCH(K41,'Shipping 2025'!$A$1:$A$499,"0"))</f>
        <v>0</v>
      </c>
      <c r="M41" s="8"/>
      <c r="N41" s="7"/>
      <c r="O41" s="7" t="s">
        <v>10</v>
      </c>
      <c r="P41" s="72" t="str">
        <f>INDEX('Hamper SKUs 2026'!$C$1:$C$499,MATCH(O41,'Hamper SKUs 2026'!$E$1:$E$499,"0"))</f>
        <v>SKU</v>
      </c>
      <c r="Q41" s="72" t="str">
        <f>INDEX('Hamper SKUs 2026'!$B$1:$B$499,MATCH(O41,'Hamper SKUs 2026'!$E$1:$E$499,"0"))</f>
        <v>Size</v>
      </c>
      <c r="R41" s="7"/>
      <c r="S41" s="7"/>
      <c r="T41" s="9"/>
      <c r="U41" s="7"/>
    </row>
    <row r="42" spans="2:21" s="50" customFormat="1" x14ac:dyDescent="0.25">
      <c r="B42" s="66">
        <v>32</v>
      </c>
      <c r="C42" s="7"/>
      <c r="D42" s="7"/>
      <c r="E42" s="7"/>
      <c r="F42" s="7"/>
      <c r="G42" s="7"/>
      <c r="H42" s="7"/>
      <c r="I42" s="7"/>
      <c r="J42" s="7" t="s">
        <v>9</v>
      </c>
      <c r="K42" s="7" t="s">
        <v>9</v>
      </c>
      <c r="L42" s="81">
        <f>INDEX('Shipping 2025'!$C$1:$C$499,MATCH(K42,'Shipping 2025'!$A$1:$A$499,"0"))</f>
        <v>0</v>
      </c>
      <c r="M42" s="8"/>
      <c r="N42" s="7"/>
      <c r="O42" s="7" t="s">
        <v>10</v>
      </c>
      <c r="P42" s="72" t="str">
        <f>INDEX('Hamper SKUs 2026'!$C$1:$C$499,MATCH(O42,'Hamper SKUs 2026'!$E$1:$E$499,"0"))</f>
        <v>SKU</v>
      </c>
      <c r="Q42" s="72" t="str">
        <f>INDEX('Hamper SKUs 2026'!$B$1:$B$499,MATCH(O42,'Hamper SKUs 2026'!$E$1:$E$499,"0"))</f>
        <v>Size</v>
      </c>
      <c r="R42" s="7"/>
      <c r="S42" s="7"/>
      <c r="T42" s="9"/>
      <c r="U42" s="7"/>
    </row>
    <row r="43" spans="2:21" s="50" customFormat="1" x14ac:dyDescent="0.25">
      <c r="B43" s="66">
        <v>33</v>
      </c>
      <c r="C43" s="7"/>
      <c r="D43" s="7"/>
      <c r="E43" s="7"/>
      <c r="F43" s="7"/>
      <c r="G43" s="7"/>
      <c r="H43" s="7"/>
      <c r="I43" s="7"/>
      <c r="J43" s="7" t="s">
        <v>9</v>
      </c>
      <c r="K43" s="7" t="s">
        <v>9</v>
      </c>
      <c r="L43" s="81">
        <f>INDEX('Shipping 2025'!$C$1:$C$499,MATCH(K43,'Shipping 2025'!$A$1:$A$499,"0"))</f>
        <v>0</v>
      </c>
      <c r="M43" s="8"/>
      <c r="N43" s="7"/>
      <c r="O43" s="7" t="s">
        <v>10</v>
      </c>
      <c r="P43" s="72" t="str">
        <f>INDEX('Hamper SKUs 2026'!$C$1:$C$499,MATCH(O43,'Hamper SKUs 2026'!$E$1:$E$499,"0"))</f>
        <v>SKU</v>
      </c>
      <c r="Q43" s="72" t="str">
        <f>INDEX('Hamper SKUs 2026'!$B$1:$B$499,MATCH(O43,'Hamper SKUs 2026'!$E$1:$E$499,"0"))</f>
        <v>Size</v>
      </c>
      <c r="R43" s="7"/>
      <c r="S43" s="7"/>
      <c r="T43" s="9"/>
      <c r="U43" s="7"/>
    </row>
    <row r="44" spans="2:21" x14ac:dyDescent="0.3">
      <c r="B44" s="66">
        <v>34</v>
      </c>
      <c r="C44" s="10"/>
      <c r="D44" s="10"/>
      <c r="E44" s="10"/>
      <c r="F44" s="10"/>
      <c r="G44" s="10"/>
      <c r="H44" s="10"/>
      <c r="I44" s="10"/>
      <c r="J44" s="7" t="s">
        <v>9</v>
      </c>
      <c r="K44" s="7" t="s">
        <v>9</v>
      </c>
      <c r="L44" s="81">
        <f>INDEX('Shipping 2025'!$C$1:$C$499,MATCH(K44,'Shipping 2025'!$A$1:$A$499,"0"))</f>
        <v>0</v>
      </c>
      <c r="M44" s="11"/>
      <c r="N44" s="11"/>
      <c r="O44" s="7" t="s">
        <v>10</v>
      </c>
      <c r="P44" s="72" t="str">
        <f>INDEX('Hamper SKUs 2026'!$C$1:$C$499,MATCH(O44,'Hamper SKUs 2026'!$E$1:$E$499,"0"))</f>
        <v>SKU</v>
      </c>
      <c r="Q44" s="72" t="str">
        <f>INDEX('Hamper SKUs 2026'!$B$1:$B$499,MATCH(O44,'Hamper SKUs 2026'!$E$1:$E$499,"0"))</f>
        <v>Size</v>
      </c>
      <c r="R44" s="10"/>
      <c r="S44" s="10"/>
      <c r="T44" s="36"/>
      <c r="U44" s="7"/>
    </row>
    <row r="45" spans="2:21" x14ac:dyDescent="0.3">
      <c r="B45" s="66">
        <v>35</v>
      </c>
      <c r="C45" s="10"/>
      <c r="D45" s="10"/>
      <c r="E45" s="10"/>
      <c r="F45" s="10"/>
      <c r="G45" s="10"/>
      <c r="H45" s="10"/>
      <c r="I45" s="10"/>
      <c r="J45" s="7" t="s">
        <v>9</v>
      </c>
      <c r="K45" s="7" t="s">
        <v>9</v>
      </c>
      <c r="L45" s="81">
        <f>INDEX('Shipping 2025'!$C$1:$C$499,MATCH(K45,'Shipping 2025'!$A$1:$A$499,"0"))</f>
        <v>0</v>
      </c>
      <c r="M45" s="11"/>
      <c r="N45" s="11"/>
      <c r="O45" s="7" t="s">
        <v>10</v>
      </c>
      <c r="P45" s="72" t="str">
        <f>INDEX('Hamper SKUs 2026'!$C$1:$C$499,MATCH(O45,'Hamper SKUs 2026'!$E$1:$E$499,"0"))</f>
        <v>SKU</v>
      </c>
      <c r="Q45" s="72" t="str">
        <f>INDEX('Hamper SKUs 2026'!$B$1:$B$499,MATCH(O45,'Hamper SKUs 2026'!$E$1:$E$499,"0"))</f>
        <v>Size</v>
      </c>
      <c r="R45" s="10"/>
      <c r="S45" s="10"/>
      <c r="T45" s="36"/>
      <c r="U45" s="7"/>
    </row>
    <row r="46" spans="2:21" x14ac:dyDescent="0.3">
      <c r="B46" s="66">
        <v>36</v>
      </c>
      <c r="C46" s="10"/>
      <c r="D46" s="10"/>
      <c r="E46" s="10"/>
      <c r="F46" s="10"/>
      <c r="G46" s="10"/>
      <c r="H46" s="10"/>
      <c r="I46" s="10"/>
      <c r="J46" s="7" t="s">
        <v>9</v>
      </c>
      <c r="K46" s="7" t="s">
        <v>9</v>
      </c>
      <c r="L46" s="81">
        <f>INDEX('Shipping 2025'!$C$1:$C$499,MATCH(K46,'Shipping 2025'!$A$1:$A$499,"0"))</f>
        <v>0</v>
      </c>
      <c r="M46" s="11"/>
      <c r="N46" s="11"/>
      <c r="O46" s="7" t="s">
        <v>10</v>
      </c>
      <c r="P46" s="72" t="str">
        <f>INDEX('Hamper SKUs 2026'!$C$1:$C$499,MATCH(O46,'Hamper SKUs 2026'!$E$1:$E$499,"0"))</f>
        <v>SKU</v>
      </c>
      <c r="Q46" s="72" t="str">
        <f>INDEX('Hamper SKUs 2026'!$B$1:$B$499,MATCH(O46,'Hamper SKUs 2026'!$E$1:$E$499,"0"))</f>
        <v>Size</v>
      </c>
      <c r="R46" s="10"/>
      <c r="S46" s="10"/>
      <c r="T46" s="36"/>
      <c r="U46" s="7"/>
    </row>
    <row r="47" spans="2:21" x14ac:dyDescent="0.3">
      <c r="B47" s="66">
        <v>37</v>
      </c>
      <c r="C47" s="10"/>
      <c r="D47" s="10"/>
      <c r="E47" s="10"/>
      <c r="F47" s="10"/>
      <c r="G47" s="10"/>
      <c r="H47" s="10"/>
      <c r="I47" s="10"/>
      <c r="J47" s="7" t="s">
        <v>9</v>
      </c>
      <c r="K47" s="7" t="s">
        <v>9</v>
      </c>
      <c r="L47" s="81">
        <f>INDEX('Shipping 2025'!$C$1:$C$499,MATCH(K47,'Shipping 2025'!$A$1:$A$499,"0"))</f>
        <v>0</v>
      </c>
      <c r="M47" s="11"/>
      <c r="N47" s="11"/>
      <c r="O47" s="7" t="s">
        <v>10</v>
      </c>
      <c r="P47" s="72" t="str">
        <f>INDEX('Hamper SKUs 2026'!$C$1:$C$499,MATCH(O47,'Hamper SKUs 2026'!$E$1:$E$499,"0"))</f>
        <v>SKU</v>
      </c>
      <c r="Q47" s="72" t="str">
        <f>INDEX('Hamper SKUs 2026'!$B$1:$B$499,MATCH(O47,'Hamper SKUs 2026'!$E$1:$E$499,"0"))</f>
        <v>Size</v>
      </c>
      <c r="R47" s="10"/>
      <c r="S47" s="10"/>
      <c r="T47" s="36"/>
      <c r="U47" s="7"/>
    </row>
    <row r="48" spans="2:21" x14ac:dyDescent="0.3">
      <c r="B48" s="66">
        <v>38</v>
      </c>
      <c r="C48" s="10"/>
      <c r="D48" s="10"/>
      <c r="E48" s="10"/>
      <c r="F48" s="10"/>
      <c r="G48" s="10"/>
      <c r="H48" s="10"/>
      <c r="I48" s="10"/>
      <c r="J48" s="7" t="s">
        <v>9</v>
      </c>
      <c r="K48" s="7" t="s">
        <v>9</v>
      </c>
      <c r="L48" s="81">
        <f>INDEX('Shipping 2025'!$C$1:$C$499,MATCH(K48,'Shipping 2025'!$A$1:$A$499,"0"))</f>
        <v>0</v>
      </c>
      <c r="M48" s="11"/>
      <c r="N48" s="11"/>
      <c r="O48" s="7" t="s">
        <v>10</v>
      </c>
      <c r="P48" s="72" t="str">
        <f>INDEX('Hamper SKUs 2026'!$C$1:$C$499,MATCH(O48,'Hamper SKUs 2026'!$E$1:$E$499,"0"))</f>
        <v>SKU</v>
      </c>
      <c r="Q48" s="72" t="str">
        <f>INDEX('Hamper SKUs 2026'!$B$1:$B$499,MATCH(O48,'Hamper SKUs 2026'!$E$1:$E$499,"0"))</f>
        <v>Size</v>
      </c>
      <c r="R48" s="10"/>
      <c r="S48" s="10"/>
      <c r="T48" s="36"/>
      <c r="U48" s="7"/>
    </row>
    <row r="49" spans="2:21" x14ac:dyDescent="0.3">
      <c r="B49" s="66">
        <v>39</v>
      </c>
      <c r="C49" s="10"/>
      <c r="D49" s="10"/>
      <c r="E49" s="10"/>
      <c r="F49" s="10"/>
      <c r="G49" s="10"/>
      <c r="H49" s="10"/>
      <c r="I49" s="10"/>
      <c r="J49" s="7" t="s">
        <v>9</v>
      </c>
      <c r="K49" s="7" t="s">
        <v>9</v>
      </c>
      <c r="L49" s="81">
        <f>INDEX('Shipping 2025'!$C$1:$C$499,MATCH(K49,'Shipping 2025'!$A$1:$A$499,"0"))</f>
        <v>0</v>
      </c>
      <c r="M49" s="11"/>
      <c r="N49" s="11"/>
      <c r="O49" s="7" t="s">
        <v>10</v>
      </c>
      <c r="P49" s="72" t="str">
        <f>INDEX('Hamper SKUs 2026'!$C$1:$C$499,MATCH(O49,'Hamper SKUs 2026'!$E$1:$E$499,"0"))</f>
        <v>SKU</v>
      </c>
      <c r="Q49" s="72" t="str">
        <f>INDEX('Hamper SKUs 2026'!$B$1:$B$499,MATCH(O49,'Hamper SKUs 2026'!$E$1:$E$499,"0"))</f>
        <v>Size</v>
      </c>
      <c r="R49" s="10"/>
      <c r="S49" s="10"/>
      <c r="T49" s="36"/>
      <c r="U49" s="7"/>
    </row>
    <row r="50" spans="2:21" x14ac:dyDescent="0.3">
      <c r="B50" s="66">
        <v>40</v>
      </c>
      <c r="C50" s="10"/>
      <c r="D50" s="10"/>
      <c r="E50" s="10"/>
      <c r="F50" s="10"/>
      <c r="G50" s="10"/>
      <c r="H50" s="10"/>
      <c r="I50" s="10"/>
      <c r="J50" s="7" t="s">
        <v>9</v>
      </c>
      <c r="K50" s="7" t="s">
        <v>9</v>
      </c>
      <c r="L50" s="81">
        <f>INDEX('Shipping 2025'!$C$1:$C$499,MATCH(K50,'Shipping 2025'!$A$1:$A$499,"0"))</f>
        <v>0</v>
      </c>
      <c r="M50" s="11"/>
      <c r="N50" s="11"/>
      <c r="O50" s="7" t="s">
        <v>10</v>
      </c>
      <c r="P50" s="72" t="str">
        <f>INDEX('Hamper SKUs 2026'!$C$1:$C$499,MATCH(O50,'Hamper SKUs 2026'!$E$1:$E$499,"0"))</f>
        <v>SKU</v>
      </c>
      <c r="Q50" s="72" t="str">
        <f>INDEX('Hamper SKUs 2026'!$B$1:$B$499,MATCH(O50,'Hamper SKUs 2026'!$E$1:$E$499,"0"))</f>
        <v>Size</v>
      </c>
      <c r="R50" s="10"/>
      <c r="S50" s="10"/>
      <c r="T50" s="36"/>
      <c r="U50" s="7"/>
    </row>
    <row r="51" spans="2:21" x14ac:dyDescent="0.3">
      <c r="B51" s="66">
        <v>41</v>
      </c>
      <c r="C51" s="10"/>
      <c r="D51" s="10"/>
      <c r="E51" s="10"/>
      <c r="F51" s="10"/>
      <c r="G51" s="10"/>
      <c r="H51" s="10"/>
      <c r="I51" s="10"/>
      <c r="J51" s="7" t="s">
        <v>9</v>
      </c>
      <c r="K51" s="7" t="s">
        <v>9</v>
      </c>
      <c r="L51" s="81">
        <f>INDEX('Shipping 2025'!$C$1:$C$499,MATCH(K51,'Shipping 2025'!$A$1:$A$499,"0"))</f>
        <v>0</v>
      </c>
      <c r="M51" s="11"/>
      <c r="N51" s="11"/>
      <c r="O51" s="7" t="s">
        <v>10</v>
      </c>
      <c r="P51" s="72" t="str">
        <f>INDEX('Hamper SKUs 2026'!$C$1:$C$499,MATCH(O51,'Hamper SKUs 2026'!$E$1:$E$499,"0"))</f>
        <v>SKU</v>
      </c>
      <c r="Q51" s="72" t="str">
        <f>INDEX('Hamper SKUs 2026'!$B$1:$B$499,MATCH(O51,'Hamper SKUs 2026'!$E$1:$E$499,"0"))</f>
        <v>Size</v>
      </c>
      <c r="R51" s="10"/>
      <c r="S51" s="10"/>
      <c r="T51" s="36"/>
      <c r="U51" s="7"/>
    </row>
    <row r="52" spans="2:21" x14ac:dyDescent="0.3">
      <c r="B52" s="66">
        <v>42</v>
      </c>
      <c r="C52" s="10"/>
      <c r="D52" s="10"/>
      <c r="E52" s="10"/>
      <c r="F52" s="10"/>
      <c r="G52" s="10"/>
      <c r="H52" s="10"/>
      <c r="I52" s="10"/>
      <c r="J52" s="7" t="s">
        <v>9</v>
      </c>
      <c r="K52" s="7" t="s">
        <v>9</v>
      </c>
      <c r="L52" s="81">
        <f>INDEX('Shipping 2025'!$C$1:$C$499,MATCH(K52,'Shipping 2025'!$A$1:$A$499,"0"))</f>
        <v>0</v>
      </c>
      <c r="M52" s="11"/>
      <c r="N52" s="11"/>
      <c r="O52" s="7" t="s">
        <v>10</v>
      </c>
      <c r="P52" s="72" t="str">
        <f>INDEX('Hamper SKUs 2026'!$C$1:$C$499,MATCH(O52,'Hamper SKUs 2026'!$E$1:$E$499,"0"))</f>
        <v>SKU</v>
      </c>
      <c r="Q52" s="72" t="str">
        <f>INDEX('Hamper SKUs 2026'!$B$1:$B$499,MATCH(O52,'Hamper SKUs 2026'!$E$1:$E$499,"0"))</f>
        <v>Size</v>
      </c>
      <c r="R52" s="10"/>
      <c r="S52" s="10"/>
      <c r="T52" s="36"/>
      <c r="U52" s="7"/>
    </row>
    <row r="53" spans="2:21" x14ac:dyDescent="0.3">
      <c r="B53" s="66">
        <v>43</v>
      </c>
      <c r="C53" s="10"/>
      <c r="D53" s="10"/>
      <c r="E53" s="10"/>
      <c r="F53" s="10"/>
      <c r="G53" s="10"/>
      <c r="H53" s="10"/>
      <c r="I53" s="10"/>
      <c r="J53" s="7" t="s">
        <v>9</v>
      </c>
      <c r="K53" s="7" t="s">
        <v>9</v>
      </c>
      <c r="L53" s="81">
        <f>INDEX('Shipping 2025'!$C$1:$C$499,MATCH(K53,'Shipping 2025'!$A$1:$A$499,"0"))</f>
        <v>0</v>
      </c>
      <c r="M53" s="11"/>
      <c r="N53" s="11"/>
      <c r="O53" s="7" t="s">
        <v>10</v>
      </c>
      <c r="P53" s="72" t="str">
        <f>INDEX('Hamper SKUs 2026'!$C$1:$C$499,MATCH(O53,'Hamper SKUs 2026'!$E$1:$E$499,"0"))</f>
        <v>SKU</v>
      </c>
      <c r="Q53" s="72" t="str">
        <f>INDEX('Hamper SKUs 2026'!$B$1:$B$499,MATCH(O53,'Hamper SKUs 2026'!$E$1:$E$499,"0"))</f>
        <v>Size</v>
      </c>
      <c r="R53" s="10"/>
      <c r="S53" s="10"/>
      <c r="T53" s="36"/>
      <c r="U53" s="7"/>
    </row>
    <row r="54" spans="2:21" x14ac:dyDescent="0.3">
      <c r="B54" s="66">
        <v>44</v>
      </c>
      <c r="C54" s="10"/>
      <c r="D54" s="10"/>
      <c r="E54" s="10"/>
      <c r="F54" s="10"/>
      <c r="G54" s="10"/>
      <c r="H54" s="10"/>
      <c r="I54" s="10"/>
      <c r="J54" s="7" t="s">
        <v>9</v>
      </c>
      <c r="K54" s="7" t="s">
        <v>9</v>
      </c>
      <c r="L54" s="81">
        <f>INDEX('Shipping 2025'!$C$1:$C$499,MATCH(K54,'Shipping 2025'!$A$1:$A$499,"0"))</f>
        <v>0</v>
      </c>
      <c r="M54" s="11"/>
      <c r="N54" s="11"/>
      <c r="O54" s="7" t="s">
        <v>10</v>
      </c>
      <c r="P54" s="72" t="str">
        <f>INDEX('Hamper SKUs 2026'!$C$1:$C$499,MATCH(O54,'Hamper SKUs 2026'!$E$1:$E$499,"0"))</f>
        <v>SKU</v>
      </c>
      <c r="Q54" s="72" t="str">
        <f>INDEX('Hamper SKUs 2026'!$B$1:$B$499,MATCH(O54,'Hamper SKUs 2026'!$E$1:$E$499,"0"))</f>
        <v>Size</v>
      </c>
      <c r="R54" s="10"/>
      <c r="S54" s="10"/>
      <c r="T54" s="36"/>
      <c r="U54" s="7"/>
    </row>
    <row r="55" spans="2:21" x14ac:dyDescent="0.3">
      <c r="B55" s="66">
        <v>45</v>
      </c>
      <c r="C55" s="10"/>
      <c r="D55" s="10"/>
      <c r="E55" s="10"/>
      <c r="F55" s="10"/>
      <c r="G55" s="10"/>
      <c r="H55" s="10"/>
      <c r="I55" s="10"/>
      <c r="J55" s="7" t="s">
        <v>9</v>
      </c>
      <c r="K55" s="7" t="s">
        <v>9</v>
      </c>
      <c r="L55" s="81">
        <f>INDEX('Shipping 2025'!$C$1:$C$499,MATCH(K55,'Shipping 2025'!$A$1:$A$499,"0"))</f>
        <v>0</v>
      </c>
      <c r="M55" s="11"/>
      <c r="N55" s="11"/>
      <c r="O55" s="7" t="s">
        <v>10</v>
      </c>
      <c r="P55" s="72" t="str">
        <f>INDEX('Hamper SKUs 2026'!$C$1:$C$499,MATCH(O55,'Hamper SKUs 2026'!$E$1:$E$499,"0"))</f>
        <v>SKU</v>
      </c>
      <c r="Q55" s="72" t="str">
        <f>INDEX('Hamper SKUs 2026'!$B$1:$B$499,MATCH(O55,'Hamper SKUs 2026'!$E$1:$E$499,"0"))</f>
        <v>Size</v>
      </c>
      <c r="R55" s="10"/>
      <c r="S55" s="10"/>
      <c r="T55" s="36"/>
      <c r="U55" s="7"/>
    </row>
    <row r="56" spans="2:21" x14ac:dyDescent="0.3">
      <c r="B56" s="66">
        <v>46</v>
      </c>
      <c r="C56" s="10"/>
      <c r="D56" s="10"/>
      <c r="E56" s="10"/>
      <c r="F56" s="10"/>
      <c r="G56" s="10"/>
      <c r="H56" s="10"/>
      <c r="I56" s="10"/>
      <c r="J56" s="7" t="s">
        <v>9</v>
      </c>
      <c r="K56" s="7" t="s">
        <v>9</v>
      </c>
      <c r="L56" s="81">
        <f>INDEX('Shipping 2025'!$C$1:$C$499,MATCH(K56,'Shipping 2025'!$A$1:$A$499,"0"))</f>
        <v>0</v>
      </c>
      <c r="M56" s="11"/>
      <c r="N56" s="11"/>
      <c r="O56" s="7" t="s">
        <v>10</v>
      </c>
      <c r="P56" s="72" t="str">
        <f>INDEX('Hamper SKUs 2026'!$C$1:$C$499,MATCH(O56,'Hamper SKUs 2026'!$E$1:$E$499,"0"))</f>
        <v>SKU</v>
      </c>
      <c r="Q56" s="72" t="str">
        <f>INDEX('Hamper SKUs 2026'!$B$1:$B$499,MATCH(O56,'Hamper SKUs 2026'!$E$1:$E$499,"0"))</f>
        <v>Size</v>
      </c>
      <c r="R56" s="10"/>
      <c r="S56" s="10"/>
      <c r="T56" s="36"/>
      <c r="U56" s="7"/>
    </row>
    <row r="57" spans="2:21" x14ac:dyDescent="0.3">
      <c r="B57" s="66">
        <v>47</v>
      </c>
      <c r="C57" s="10"/>
      <c r="D57" s="10"/>
      <c r="E57" s="10"/>
      <c r="F57" s="10"/>
      <c r="G57" s="10"/>
      <c r="H57" s="10"/>
      <c r="I57" s="10"/>
      <c r="J57" s="7" t="s">
        <v>9</v>
      </c>
      <c r="K57" s="7" t="s">
        <v>9</v>
      </c>
      <c r="L57" s="81">
        <f>INDEX('Shipping 2025'!$C$1:$C$499,MATCH(K57,'Shipping 2025'!$A$1:$A$499,"0"))</f>
        <v>0</v>
      </c>
      <c r="M57" s="11"/>
      <c r="N57" s="11"/>
      <c r="O57" s="7" t="s">
        <v>10</v>
      </c>
      <c r="P57" s="72" t="str">
        <f>INDEX('Hamper SKUs 2026'!$C$1:$C$499,MATCH(O57,'Hamper SKUs 2026'!$E$1:$E$499,"0"))</f>
        <v>SKU</v>
      </c>
      <c r="Q57" s="72" t="str">
        <f>INDEX('Hamper SKUs 2026'!$B$1:$B$499,MATCH(O57,'Hamper SKUs 2026'!$E$1:$E$499,"0"))</f>
        <v>Size</v>
      </c>
      <c r="R57" s="10"/>
      <c r="S57" s="10"/>
      <c r="T57" s="36"/>
      <c r="U57" s="7"/>
    </row>
    <row r="58" spans="2:21" x14ac:dyDescent="0.3">
      <c r="B58" s="66">
        <v>48</v>
      </c>
      <c r="C58" s="10"/>
      <c r="D58" s="10"/>
      <c r="E58" s="10"/>
      <c r="F58" s="10"/>
      <c r="G58" s="10"/>
      <c r="H58" s="10"/>
      <c r="I58" s="10"/>
      <c r="J58" s="7" t="s">
        <v>9</v>
      </c>
      <c r="K58" s="7" t="s">
        <v>9</v>
      </c>
      <c r="L58" s="81">
        <f>INDEX('Shipping 2025'!$C$1:$C$499,MATCH(K58,'Shipping 2025'!$A$1:$A$499,"0"))</f>
        <v>0</v>
      </c>
      <c r="M58" s="11"/>
      <c r="N58" s="11"/>
      <c r="O58" s="7" t="s">
        <v>10</v>
      </c>
      <c r="P58" s="72" t="str">
        <f>INDEX('Hamper SKUs 2026'!$C$1:$C$499,MATCH(O58,'Hamper SKUs 2026'!$E$1:$E$499,"0"))</f>
        <v>SKU</v>
      </c>
      <c r="Q58" s="72" t="str">
        <f>INDEX('Hamper SKUs 2026'!$B$1:$B$499,MATCH(O58,'Hamper SKUs 2026'!$E$1:$E$499,"0"))</f>
        <v>Size</v>
      </c>
      <c r="R58" s="10"/>
      <c r="S58" s="10"/>
      <c r="T58" s="36"/>
      <c r="U58" s="7"/>
    </row>
    <row r="59" spans="2:21" x14ac:dyDescent="0.3">
      <c r="B59" s="66">
        <v>49</v>
      </c>
      <c r="C59" s="10"/>
      <c r="D59" s="10"/>
      <c r="E59" s="10"/>
      <c r="F59" s="10"/>
      <c r="G59" s="10"/>
      <c r="H59" s="10"/>
      <c r="I59" s="10"/>
      <c r="J59" s="7" t="s">
        <v>9</v>
      </c>
      <c r="K59" s="7" t="s">
        <v>9</v>
      </c>
      <c r="L59" s="81">
        <f>INDEX('Shipping 2025'!$C$1:$C$499,MATCH(K59,'Shipping 2025'!$A$1:$A$499,"0"))</f>
        <v>0</v>
      </c>
      <c r="M59" s="11"/>
      <c r="N59" s="11"/>
      <c r="O59" s="7" t="s">
        <v>10</v>
      </c>
      <c r="P59" s="72" t="str">
        <f>INDEX('Hamper SKUs 2026'!$C$1:$C$499,MATCH(O59,'Hamper SKUs 2026'!$E$1:$E$499,"0"))</f>
        <v>SKU</v>
      </c>
      <c r="Q59" s="72" t="str">
        <f>INDEX('Hamper SKUs 2026'!$B$1:$B$499,MATCH(O59,'Hamper SKUs 2026'!$E$1:$E$499,"0"))</f>
        <v>Size</v>
      </c>
      <c r="R59" s="10"/>
      <c r="S59" s="10"/>
      <c r="T59" s="36"/>
      <c r="U59" s="7"/>
    </row>
    <row r="60" spans="2:21" x14ac:dyDescent="0.3">
      <c r="B60" s="66">
        <v>50</v>
      </c>
      <c r="C60" s="10"/>
      <c r="D60" s="10"/>
      <c r="E60" s="10"/>
      <c r="F60" s="10"/>
      <c r="G60" s="10"/>
      <c r="H60" s="10"/>
      <c r="I60" s="10"/>
      <c r="J60" s="7" t="s">
        <v>9</v>
      </c>
      <c r="K60" s="7" t="s">
        <v>9</v>
      </c>
      <c r="L60" s="81">
        <f>INDEX('Shipping 2025'!$C$1:$C$499,MATCH(K60,'Shipping 2025'!$A$1:$A$499,"0"))</f>
        <v>0</v>
      </c>
      <c r="M60" s="11"/>
      <c r="N60" s="11"/>
      <c r="O60" s="7" t="s">
        <v>10</v>
      </c>
      <c r="P60" s="72" t="str">
        <f>INDEX('Hamper SKUs 2026'!$C$1:$C$499,MATCH(O60,'Hamper SKUs 2026'!$E$1:$E$499,"0"))</f>
        <v>SKU</v>
      </c>
      <c r="Q60" s="72" t="str">
        <f>INDEX('Hamper SKUs 2026'!$B$1:$B$499,MATCH(O60,'Hamper SKUs 2026'!$E$1:$E$499,"0"))</f>
        <v>Size</v>
      </c>
      <c r="R60" s="10"/>
      <c r="S60" s="10"/>
      <c r="T60" s="36"/>
      <c r="U60" s="7"/>
    </row>
    <row r="61" spans="2:21" x14ac:dyDescent="0.3">
      <c r="B61" s="66">
        <v>51</v>
      </c>
      <c r="C61" s="10"/>
      <c r="D61" s="10"/>
      <c r="E61" s="10"/>
      <c r="F61" s="10"/>
      <c r="G61" s="10"/>
      <c r="H61" s="10"/>
      <c r="I61" s="10"/>
      <c r="J61" s="7" t="s">
        <v>9</v>
      </c>
      <c r="K61" s="7" t="s">
        <v>9</v>
      </c>
      <c r="L61" s="81">
        <f>INDEX('Shipping 2025'!$C$1:$C$499,MATCH(K61,'Shipping 2025'!$A$1:$A$499,"0"))</f>
        <v>0</v>
      </c>
      <c r="M61" s="11"/>
      <c r="N61" s="11"/>
      <c r="O61" s="7" t="s">
        <v>10</v>
      </c>
      <c r="P61" s="72" t="str">
        <f>INDEX('Hamper SKUs 2026'!$C$1:$C$499,MATCH(O61,'Hamper SKUs 2026'!$E$1:$E$499,"0"))</f>
        <v>SKU</v>
      </c>
      <c r="Q61" s="72" t="str">
        <f>INDEX('Hamper SKUs 2026'!$B$1:$B$499,MATCH(O61,'Hamper SKUs 2026'!$E$1:$E$499,"0"))</f>
        <v>Size</v>
      </c>
      <c r="R61" s="10"/>
      <c r="S61" s="10"/>
      <c r="T61" s="36"/>
      <c r="U61" s="7"/>
    </row>
    <row r="62" spans="2:21" x14ac:dyDescent="0.3">
      <c r="B62" s="66">
        <v>52</v>
      </c>
      <c r="C62" s="10"/>
      <c r="D62" s="10"/>
      <c r="E62" s="10"/>
      <c r="F62" s="10"/>
      <c r="G62" s="10"/>
      <c r="H62" s="10"/>
      <c r="I62" s="10"/>
      <c r="J62" s="7" t="s">
        <v>9</v>
      </c>
      <c r="K62" s="7" t="s">
        <v>9</v>
      </c>
      <c r="L62" s="81">
        <f>INDEX('Shipping 2025'!$C$1:$C$499,MATCH(K62,'Shipping 2025'!$A$1:$A$499,"0"))</f>
        <v>0</v>
      </c>
      <c r="M62" s="11"/>
      <c r="N62" s="11"/>
      <c r="O62" s="7" t="s">
        <v>10</v>
      </c>
      <c r="P62" s="72" t="str">
        <f>INDEX('Hamper SKUs 2026'!$C$1:$C$499,MATCH(O62,'Hamper SKUs 2026'!$E$1:$E$499,"0"))</f>
        <v>SKU</v>
      </c>
      <c r="Q62" s="72" t="str">
        <f>INDEX('Hamper SKUs 2026'!$B$1:$B$499,MATCH(O62,'Hamper SKUs 2026'!$E$1:$E$499,"0"))</f>
        <v>Size</v>
      </c>
      <c r="R62" s="10"/>
      <c r="S62" s="10"/>
      <c r="T62" s="36"/>
      <c r="U62" s="7"/>
    </row>
    <row r="63" spans="2:21" x14ac:dyDescent="0.3">
      <c r="B63" s="66">
        <v>53</v>
      </c>
      <c r="C63" s="10"/>
      <c r="D63" s="10"/>
      <c r="E63" s="10"/>
      <c r="F63" s="10"/>
      <c r="G63" s="10"/>
      <c r="H63" s="10"/>
      <c r="I63" s="10"/>
      <c r="J63" s="7" t="s">
        <v>9</v>
      </c>
      <c r="K63" s="7" t="s">
        <v>9</v>
      </c>
      <c r="L63" s="81">
        <f>INDEX('Shipping 2025'!$C$1:$C$499,MATCH(K63,'Shipping 2025'!$A$1:$A$499,"0"))</f>
        <v>0</v>
      </c>
      <c r="M63" s="11"/>
      <c r="N63" s="11"/>
      <c r="O63" s="7" t="s">
        <v>10</v>
      </c>
      <c r="P63" s="72" t="str">
        <f>INDEX('Hamper SKUs 2026'!$C$1:$C$499,MATCH(O63,'Hamper SKUs 2026'!$E$1:$E$499,"0"))</f>
        <v>SKU</v>
      </c>
      <c r="Q63" s="72" t="str">
        <f>INDEX('Hamper SKUs 2026'!$B$1:$B$499,MATCH(O63,'Hamper SKUs 2026'!$E$1:$E$499,"0"))</f>
        <v>Size</v>
      </c>
      <c r="R63" s="10"/>
      <c r="S63" s="10"/>
      <c r="T63" s="36"/>
      <c r="U63" s="7"/>
    </row>
    <row r="64" spans="2:21" x14ac:dyDescent="0.3">
      <c r="B64" s="66">
        <v>54</v>
      </c>
      <c r="C64" s="10"/>
      <c r="D64" s="10"/>
      <c r="E64" s="10"/>
      <c r="F64" s="10"/>
      <c r="G64" s="10"/>
      <c r="H64" s="10"/>
      <c r="I64" s="10"/>
      <c r="J64" s="7" t="s">
        <v>9</v>
      </c>
      <c r="K64" s="7" t="s">
        <v>9</v>
      </c>
      <c r="L64" s="81">
        <f>INDEX('Shipping 2025'!$C$1:$C$499,MATCH(K64,'Shipping 2025'!$A$1:$A$499,"0"))</f>
        <v>0</v>
      </c>
      <c r="M64" s="11"/>
      <c r="N64" s="11"/>
      <c r="O64" s="7" t="s">
        <v>10</v>
      </c>
      <c r="P64" s="72" t="str">
        <f>INDEX('Hamper SKUs 2026'!$C$1:$C$499,MATCH(O64,'Hamper SKUs 2026'!$E$1:$E$499,"0"))</f>
        <v>SKU</v>
      </c>
      <c r="Q64" s="72" t="str">
        <f>INDEX('Hamper SKUs 2026'!$B$1:$B$499,MATCH(O64,'Hamper SKUs 2026'!$E$1:$E$499,"0"))</f>
        <v>Size</v>
      </c>
      <c r="R64" s="10"/>
      <c r="S64" s="10"/>
      <c r="T64" s="36"/>
      <c r="U64" s="7"/>
    </row>
    <row r="65" spans="2:21" x14ac:dyDescent="0.3">
      <c r="B65" s="66">
        <v>55</v>
      </c>
      <c r="C65" s="10"/>
      <c r="D65" s="10"/>
      <c r="E65" s="10"/>
      <c r="F65" s="10"/>
      <c r="G65" s="10"/>
      <c r="H65" s="10"/>
      <c r="I65" s="10"/>
      <c r="J65" s="7" t="s">
        <v>9</v>
      </c>
      <c r="K65" s="7" t="s">
        <v>9</v>
      </c>
      <c r="L65" s="81">
        <f>INDEX('Shipping 2025'!$C$1:$C$499,MATCH(K65,'Shipping 2025'!$A$1:$A$499,"0"))</f>
        <v>0</v>
      </c>
      <c r="M65" s="11"/>
      <c r="N65" s="11"/>
      <c r="O65" s="7" t="s">
        <v>10</v>
      </c>
      <c r="P65" s="72" t="str">
        <f>INDEX('Hamper SKUs 2026'!$C$1:$C$499,MATCH(O65,'Hamper SKUs 2026'!$E$1:$E$499,"0"))</f>
        <v>SKU</v>
      </c>
      <c r="Q65" s="72" t="str">
        <f>INDEX('Hamper SKUs 2026'!$B$1:$B$499,MATCH(O65,'Hamper SKUs 2026'!$E$1:$E$499,"0"))</f>
        <v>Size</v>
      </c>
      <c r="R65" s="10"/>
      <c r="S65" s="10"/>
      <c r="T65" s="36"/>
      <c r="U65" s="7"/>
    </row>
    <row r="66" spans="2:21" x14ac:dyDescent="0.3">
      <c r="B66" s="66">
        <v>56</v>
      </c>
      <c r="C66" s="10"/>
      <c r="D66" s="10"/>
      <c r="E66" s="10"/>
      <c r="F66" s="10"/>
      <c r="G66" s="10"/>
      <c r="H66" s="10"/>
      <c r="I66" s="10"/>
      <c r="J66" s="7" t="s">
        <v>9</v>
      </c>
      <c r="K66" s="7" t="s">
        <v>9</v>
      </c>
      <c r="L66" s="81">
        <f>INDEX('Shipping 2025'!$C$1:$C$499,MATCH(K66,'Shipping 2025'!$A$1:$A$499,"0"))</f>
        <v>0</v>
      </c>
      <c r="M66" s="11"/>
      <c r="N66" s="11"/>
      <c r="O66" s="7" t="s">
        <v>10</v>
      </c>
      <c r="P66" s="72" t="str">
        <f>INDEX('Hamper SKUs 2026'!$C$1:$C$499,MATCH(O66,'Hamper SKUs 2026'!$E$1:$E$499,"0"))</f>
        <v>SKU</v>
      </c>
      <c r="Q66" s="72" t="str">
        <f>INDEX('Hamper SKUs 2026'!$B$1:$B$499,MATCH(O66,'Hamper SKUs 2026'!$E$1:$E$499,"0"))</f>
        <v>Size</v>
      </c>
      <c r="R66" s="10"/>
      <c r="S66" s="10"/>
      <c r="T66" s="36"/>
      <c r="U66" s="7"/>
    </row>
    <row r="67" spans="2:21" x14ac:dyDescent="0.3">
      <c r="B67" s="66">
        <v>57</v>
      </c>
      <c r="C67" s="10"/>
      <c r="D67" s="10"/>
      <c r="E67" s="10"/>
      <c r="F67" s="10"/>
      <c r="G67" s="10"/>
      <c r="H67" s="10"/>
      <c r="I67" s="10"/>
      <c r="J67" s="7" t="s">
        <v>9</v>
      </c>
      <c r="K67" s="7" t="s">
        <v>9</v>
      </c>
      <c r="L67" s="81">
        <f>INDEX('Shipping 2025'!$C$1:$C$499,MATCH(K67,'Shipping 2025'!$A$1:$A$499,"0"))</f>
        <v>0</v>
      </c>
      <c r="M67" s="11"/>
      <c r="N67" s="11"/>
      <c r="O67" s="7" t="s">
        <v>10</v>
      </c>
      <c r="P67" s="72" t="str">
        <f>INDEX('Hamper SKUs 2026'!$C$1:$C$499,MATCH(O67,'Hamper SKUs 2026'!$E$1:$E$499,"0"))</f>
        <v>SKU</v>
      </c>
      <c r="Q67" s="72" t="str">
        <f>INDEX('Hamper SKUs 2026'!$B$1:$B$499,MATCH(O67,'Hamper SKUs 2026'!$E$1:$E$499,"0"))</f>
        <v>Size</v>
      </c>
      <c r="R67" s="10"/>
      <c r="S67" s="10"/>
      <c r="T67" s="36"/>
      <c r="U67" s="7"/>
    </row>
    <row r="68" spans="2:21" x14ac:dyDescent="0.3">
      <c r="B68" s="66">
        <v>58</v>
      </c>
      <c r="C68" s="10"/>
      <c r="D68" s="10"/>
      <c r="E68" s="10"/>
      <c r="F68" s="10"/>
      <c r="G68" s="10"/>
      <c r="H68" s="10"/>
      <c r="I68" s="10"/>
      <c r="J68" s="7" t="s">
        <v>9</v>
      </c>
      <c r="K68" s="7" t="s">
        <v>9</v>
      </c>
      <c r="L68" s="81">
        <f>INDEX('Shipping 2025'!$C$1:$C$499,MATCH(K68,'Shipping 2025'!$A$1:$A$499,"0"))</f>
        <v>0</v>
      </c>
      <c r="M68" s="11"/>
      <c r="N68" s="11"/>
      <c r="O68" s="7" t="s">
        <v>10</v>
      </c>
      <c r="P68" s="72" t="str">
        <f>INDEX('Hamper SKUs 2026'!$C$1:$C$499,MATCH(O68,'Hamper SKUs 2026'!$E$1:$E$499,"0"))</f>
        <v>SKU</v>
      </c>
      <c r="Q68" s="72" t="str">
        <f>INDEX('Hamper SKUs 2026'!$B$1:$B$499,MATCH(O68,'Hamper SKUs 2026'!$E$1:$E$499,"0"))</f>
        <v>Size</v>
      </c>
      <c r="R68" s="10"/>
      <c r="S68" s="10"/>
      <c r="T68" s="36"/>
      <c r="U68" s="7"/>
    </row>
    <row r="69" spans="2:21" x14ac:dyDescent="0.3">
      <c r="B69" s="66">
        <v>59</v>
      </c>
      <c r="C69" s="10"/>
      <c r="D69" s="10"/>
      <c r="E69" s="10"/>
      <c r="F69" s="10"/>
      <c r="G69" s="10"/>
      <c r="H69" s="10"/>
      <c r="I69" s="10"/>
      <c r="J69" s="7" t="s">
        <v>9</v>
      </c>
      <c r="K69" s="7" t="s">
        <v>9</v>
      </c>
      <c r="L69" s="81">
        <f>INDEX('Shipping 2025'!$C$1:$C$499,MATCH(K69,'Shipping 2025'!$A$1:$A$499,"0"))</f>
        <v>0</v>
      </c>
      <c r="M69" s="11"/>
      <c r="N69" s="11"/>
      <c r="O69" s="7" t="s">
        <v>10</v>
      </c>
      <c r="P69" s="72" t="str">
        <f>INDEX('Hamper SKUs 2026'!$C$1:$C$499,MATCH(O69,'Hamper SKUs 2026'!$E$1:$E$499,"0"))</f>
        <v>SKU</v>
      </c>
      <c r="Q69" s="72" t="str">
        <f>INDEX('Hamper SKUs 2026'!$B$1:$B$499,MATCH(O69,'Hamper SKUs 2026'!$E$1:$E$499,"0"))</f>
        <v>Size</v>
      </c>
      <c r="R69" s="10"/>
      <c r="S69" s="10"/>
      <c r="T69" s="36"/>
      <c r="U69" s="7"/>
    </row>
    <row r="70" spans="2:21" x14ac:dyDescent="0.3">
      <c r="B70" s="66">
        <v>60</v>
      </c>
      <c r="C70" s="10"/>
      <c r="D70" s="10"/>
      <c r="E70" s="10"/>
      <c r="F70" s="10"/>
      <c r="G70" s="10"/>
      <c r="H70" s="10"/>
      <c r="I70" s="10"/>
      <c r="J70" s="7" t="s">
        <v>9</v>
      </c>
      <c r="K70" s="7" t="s">
        <v>9</v>
      </c>
      <c r="L70" s="81">
        <f>INDEX('Shipping 2025'!$C$1:$C$499,MATCH(K70,'Shipping 2025'!$A$1:$A$499,"0"))</f>
        <v>0</v>
      </c>
      <c r="M70" s="11"/>
      <c r="N70" s="11"/>
      <c r="O70" s="7" t="s">
        <v>10</v>
      </c>
      <c r="P70" s="72" t="str">
        <f>INDEX('Hamper SKUs 2026'!$C$1:$C$499,MATCH(O70,'Hamper SKUs 2026'!$E$1:$E$499,"0"))</f>
        <v>SKU</v>
      </c>
      <c r="Q70" s="72" t="str">
        <f>INDEX('Hamper SKUs 2026'!$B$1:$B$499,MATCH(O70,'Hamper SKUs 2026'!$E$1:$E$499,"0"))</f>
        <v>Size</v>
      </c>
      <c r="R70" s="10"/>
      <c r="S70" s="10"/>
      <c r="T70" s="36"/>
      <c r="U70" s="7"/>
    </row>
    <row r="71" spans="2:21" x14ac:dyDescent="0.3">
      <c r="B71" s="66">
        <v>61</v>
      </c>
      <c r="C71" s="10"/>
      <c r="D71" s="10"/>
      <c r="E71" s="10"/>
      <c r="F71" s="10"/>
      <c r="G71" s="10"/>
      <c r="H71" s="10"/>
      <c r="I71" s="10"/>
      <c r="J71" s="7" t="s">
        <v>9</v>
      </c>
      <c r="K71" s="7" t="s">
        <v>9</v>
      </c>
      <c r="L71" s="81">
        <f>INDEX('Shipping 2025'!$C$1:$C$499,MATCH(K71,'Shipping 2025'!$A$1:$A$499,"0"))</f>
        <v>0</v>
      </c>
      <c r="M71" s="11"/>
      <c r="N71" s="11"/>
      <c r="O71" s="7" t="s">
        <v>10</v>
      </c>
      <c r="P71" s="72" t="str">
        <f>INDEX('Hamper SKUs 2026'!$C$1:$C$499,MATCH(O71,'Hamper SKUs 2026'!$E$1:$E$499,"0"))</f>
        <v>SKU</v>
      </c>
      <c r="Q71" s="72" t="str">
        <f>INDEX('Hamper SKUs 2026'!$B$1:$B$499,MATCH(O71,'Hamper SKUs 2026'!$E$1:$E$499,"0"))</f>
        <v>Size</v>
      </c>
      <c r="R71" s="10"/>
      <c r="S71" s="10"/>
      <c r="T71" s="36"/>
      <c r="U71" s="7"/>
    </row>
    <row r="72" spans="2:21" x14ac:dyDescent="0.3">
      <c r="B72" s="66">
        <v>62</v>
      </c>
      <c r="C72" s="10"/>
      <c r="D72" s="10"/>
      <c r="E72" s="10"/>
      <c r="F72" s="10"/>
      <c r="G72" s="10"/>
      <c r="H72" s="10"/>
      <c r="I72" s="10"/>
      <c r="J72" s="7" t="s">
        <v>9</v>
      </c>
      <c r="K72" s="7" t="s">
        <v>9</v>
      </c>
      <c r="L72" s="81">
        <f>INDEX('Shipping 2025'!$C$1:$C$499,MATCH(K72,'Shipping 2025'!$A$1:$A$499,"0"))</f>
        <v>0</v>
      </c>
      <c r="M72" s="11"/>
      <c r="N72" s="11"/>
      <c r="O72" s="7" t="s">
        <v>10</v>
      </c>
      <c r="P72" s="72" t="str">
        <f>INDEX('Hamper SKUs 2026'!$C$1:$C$499,MATCH(O72,'Hamper SKUs 2026'!$E$1:$E$499,"0"))</f>
        <v>SKU</v>
      </c>
      <c r="Q72" s="72" t="str">
        <f>INDEX('Hamper SKUs 2026'!$B$1:$B$499,MATCH(O72,'Hamper SKUs 2026'!$E$1:$E$499,"0"))</f>
        <v>Size</v>
      </c>
      <c r="R72" s="10"/>
      <c r="S72" s="10"/>
      <c r="T72" s="36"/>
      <c r="U72" s="7"/>
    </row>
    <row r="73" spans="2:21" x14ac:dyDescent="0.3">
      <c r="B73" s="66">
        <v>63</v>
      </c>
      <c r="C73" s="10"/>
      <c r="D73" s="10"/>
      <c r="E73" s="10"/>
      <c r="F73" s="10"/>
      <c r="G73" s="10"/>
      <c r="H73" s="10"/>
      <c r="I73" s="10"/>
      <c r="J73" s="7" t="s">
        <v>9</v>
      </c>
      <c r="K73" s="7" t="s">
        <v>9</v>
      </c>
      <c r="L73" s="81">
        <f>INDEX('Shipping 2025'!$C$1:$C$499,MATCH(K73,'Shipping 2025'!$A$1:$A$499,"0"))</f>
        <v>0</v>
      </c>
      <c r="M73" s="11"/>
      <c r="N73" s="11"/>
      <c r="O73" s="7" t="s">
        <v>10</v>
      </c>
      <c r="P73" s="72" t="str">
        <f>INDEX('Hamper SKUs 2026'!$C$1:$C$499,MATCH(O73,'Hamper SKUs 2026'!$E$1:$E$499,"0"))</f>
        <v>SKU</v>
      </c>
      <c r="Q73" s="72" t="str">
        <f>INDEX('Hamper SKUs 2026'!$B$1:$B$499,MATCH(O73,'Hamper SKUs 2026'!$E$1:$E$499,"0"))</f>
        <v>Size</v>
      </c>
      <c r="R73" s="10"/>
      <c r="S73" s="10"/>
      <c r="T73" s="36"/>
      <c r="U73" s="7"/>
    </row>
    <row r="74" spans="2:21" x14ac:dyDescent="0.3">
      <c r="B74" s="66">
        <v>64</v>
      </c>
      <c r="C74" s="10"/>
      <c r="D74" s="10"/>
      <c r="E74" s="10"/>
      <c r="F74" s="10"/>
      <c r="G74" s="10"/>
      <c r="H74" s="10"/>
      <c r="I74" s="10"/>
      <c r="J74" s="7" t="s">
        <v>9</v>
      </c>
      <c r="K74" s="7" t="s">
        <v>9</v>
      </c>
      <c r="L74" s="81">
        <f>INDEX('Shipping 2025'!$C$1:$C$499,MATCH(K74,'Shipping 2025'!$A$1:$A$499,"0"))</f>
        <v>0</v>
      </c>
      <c r="M74" s="11"/>
      <c r="N74" s="11"/>
      <c r="O74" s="7" t="s">
        <v>10</v>
      </c>
      <c r="P74" s="72" t="str">
        <f>INDEX('Hamper SKUs 2026'!$C$1:$C$499,MATCH(O74,'Hamper SKUs 2026'!$E$1:$E$499,"0"))</f>
        <v>SKU</v>
      </c>
      <c r="Q74" s="72" t="str">
        <f>INDEX('Hamper SKUs 2026'!$B$1:$B$499,MATCH(O74,'Hamper SKUs 2026'!$E$1:$E$499,"0"))</f>
        <v>Size</v>
      </c>
      <c r="R74" s="10"/>
      <c r="S74" s="10"/>
      <c r="T74" s="36"/>
      <c r="U74" s="7"/>
    </row>
    <row r="75" spans="2:21" x14ac:dyDescent="0.3">
      <c r="B75" s="66">
        <v>65</v>
      </c>
      <c r="C75" s="10"/>
      <c r="D75" s="10"/>
      <c r="E75" s="10"/>
      <c r="F75" s="10"/>
      <c r="G75" s="10"/>
      <c r="H75" s="10"/>
      <c r="I75" s="10"/>
      <c r="J75" s="7" t="s">
        <v>9</v>
      </c>
      <c r="K75" s="7" t="s">
        <v>9</v>
      </c>
      <c r="L75" s="81">
        <f>INDEX('Shipping 2025'!$C$1:$C$499,MATCH(K75,'Shipping 2025'!$A$1:$A$499,"0"))</f>
        <v>0</v>
      </c>
      <c r="M75" s="11"/>
      <c r="N75" s="11"/>
      <c r="O75" s="7" t="s">
        <v>10</v>
      </c>
      <c r="P75" s="72" t="str">
        <f>INDEX('Hamper SKUs 2026'!$C$1:$C$499,MATCH(O75,'Hamper SKUs 2026'!$E$1:$E$499,"0"))</f>
        <v>SKU</v>
      </c>
      <c r="Q75" s="72" t="str">
        <f>INDEX('Hamper SKUs 2026'!$B$1:$B$499,MATCH(O75,'Hamper SKUs 2026'!$E$1:$E$499,"0"))</f>
        <v>Size</v>
      </c>
      <c r="R75" s="10"/>
      <c r="S75" s="10"/>
      <c r="T75" s="36"/>
      <c r="U75" s="7"/>
    </row>
    <row r="76" spans="2:21" x14ac:dyDescent="0.3">
      <c r="B76" s="66">
        <v>66</v>
      </c>
      <c r="C76" s="10"/>
      <c r="D76" s="10"/>
      <c r="E76" s="10"/>
      <c r="F76" s="10"/>
      <c r="G76" s="10"/>
      <c r="H76" s="10"/>
      <c r="I76" s="10"/>
      <c r="J76" s="7" t="s">
        <v>9</v>
      </c>
      <c r="K76" s="7" t="s">
        <v>9</v>
      </c>
      <c r="L76" s="81">
        <f>INDEX('Shipping 2025'!$C$1:$C$499,MATCH(K76,'Shipping 2025'!$A$1:$A$499,"0"))</f>
        <v>0</v>
      </c>
      <c r="M76" s="11"/>
      <c r="N76" s="11"/>
      <c r="O76" s="7" t="s">
        <v>10</v>
      </c>
      <c r="P76" s="72" t="str">
        <f>INDEX('Hamper SKUs 2026'!$C$1:$C$499,MATCH(O76,'Hamper SKUs 2026'!$E$1:$E$499,"0"))</f>
        <v>SKU</v>
      </c>
      <c r="Q76" s="72" t="str">
        <f>INDEX('Hamper SKUs 2026'!$B$1:$B$499,MATCH(O76,'Hamper SKUs 2026'!$E$1:$E$499,"0"))</f>
        <v>Size</v>
      </c>
      <c r="R76" s="10"/>
      <c r="S76" s="10"/>
      <c r="T76" s="36"/>
      <c r="U76" s="7"/>
    </row>
    <row r="77" spans="2:21" x14ac:dyDescent="0.3">
      <c r="B77" s="66">
        <v>67</v>
      </c>
      <c r="C77" s="10"/>
      <c r="D77" s="10"/>
      <c r="E77" s="10"/>
      <c r="F77" s="10"/>
      <c r="G77" s="10"/>
      <c r="H77" s="10"/>
      <c r="I77" s="10"/>
      <c r="J77" s="7" t="s">
        <v>9</v>
      </c>
      <c r="K77" s="7" t="s">
        <v>9</v>
      </c>
      <c r="L77" s="81">
        <f>INDEX('Shipping 2025'!$C$1:$C$499,MATCH(K77,'Shipping 2025'!$A$1:$A$499,"0"))</f>
        <v>0</v>
      </c>
      <c r="M77" s="11"/>
      <c r="N77" s="11"/>
      <c r="O77" s="7" t="s">
        <v>10</v>
      </c>
      <c r="P77" s="72" t="str">
        <f>INDEX('Hamper SKUs 2026'!$C$1:$C$499,MATCH(O77,'Hamper SKUs 2026'!$E$1:$E$499,"0"))</f>
        <v>SKU</v>
      </c>
      <c r="Q77" s="72" t="str">
        <f>INDEX('Hamper SKUs 2026'!$B$1:$B$499,MATCH(O77,'Hamper SKUs 2026'!$E$1:$E$499,"0"))</f>
        <v>Size</v>
      </c>
      <c r="R77" s="10"/>
      <c r="S77" s="10"/>
      <c r="T77" s="36"/>
      <c r="U77" s="7"/>
    </row>
    <row r="78" spans="2:21" x14ac:dyDescent="0.3">
      <c r="B78" s="66">
        <v>68</v>
      </c>
      <c r="C78" s="10"/>
      <c r="D78" s="10"/>
      <c r="E78" s="10"/>
      <c r="F78" s="10"/>
      <c r="G78" s="10"/>
      <c r="H78" s="10"/>
      <c r="I78" s="10"/>
      <c r="J78" s="7" t="s">
        <v>9</v>
      </c>
      <c r="K78" s="7" t="s">
        <v>9</v>
      </c>
      <c r="L78" s="81">
        <f>INDEX('Shipping 2025'!$C$1:$C$499,MATCH(K78,'Shipping 2025'!$A$1:$A$499,"0"))</f>
        <v>0</v>
      </c>
      <c r="M78" s="11"/>
      <c r="N78" s="11"/>
      <c r="O78" s="7" t="s">
        <v>10</v>
      </c>
      <c r="P78" s="72" t="str">
        <f>INDEX('Hamper SKUs 2026'!$C$1:$C$499,MATCH(O78,'Hamper SKUs 2026'!$E$1:$E$499,"0"))</f>
        <v>SKU</v>
      </c>
      <c r="Q78" s="72" t="str">
        <f>INDEX('Hamper SKUs 2026'!$B$1:$B$499,MATCH(O78,'Hamper SKUs 2026'!$E$1:$E$499,"0"))</f>
        <v>Size</v>
      </c>
      <c r="R78" s="10"/>
      <c r="S78" s="10"/>
      <c r="T78" s="36"/>
      <c r="U78" s="7"/>
    </row>
    <row r="79" spans="2:21" x14ac:dyDescent="0.3">
      <c r="B79" s="66">
        <v>69</v>
      </c>
      <c r="C79" s="10"/>
      <c r="D79" s="10"/>
      <c r="E79" s="10"/>
      <c r="F79" s="10"/>
      <c r="G79" s="10"/>
      <c r="H79" s="10"/>
      <c r="I79" s="10"/>
      <c r="J79" s="7" t="s">
        <v>9</v>
      </c>
      <c r="K79" s="7" t="s">
        <v>9</v>
      </c>
      <c r="L79" s="81">
        <f>INDEX('Shipping 2025'!$C$1:$C$499,MATCH(K79,'Shipping 2025'!$A$1:$A$499,"0"))</f>
        <v>0</v>
      </c>
      <c r="M79" s="11"/>
      <c r="N79" s="11"/>
      <c r="O79" s="7" t="s">
        <v>10</v>
      </c>
      <c r="P79" s="72" t="str">
        <f>INDEX('Hamper SKUs 2026'!$C$1:$C$499,MATCH(O79,'Hamper SKUs 2026'!$E$1:$E$499,"0"))</f>
        <v>SKU</v>
      </c>
      <c r="Q79" s="72" t="str">
        <f>INDEX('Hamper SKUs 2026'!$B$1:$B$499,MATCH(O79,'Hamper SKUs 2026'!$E$1:$E$499,"0"))</f>
        <v>Size</v>
      </c>
      <c r="R79" s="10"/>
      <c r="S79" s="10"/>
      <c r="T79" s="36"/>
      <c r="U79" s="7"/>
    </row>
    <row r="80" spans="2:21" x14ac:dyDescent="0.3">
      <c r="B80" s="66">
        <v>70</v>
      </c>
      <c r="C80" s="10"/>
      <c r="D80" s="10"/>
      <c r="E80" s="10"/>
      <c r="F80" s="10"/>
      <c r="G80" s="10"/>
      <c r="H80" s="10"/>
      <c r="I80" s="10"/>
      <c r="J80" s="7" t="s">
        <v>9</v>
      </c>
      <c r="K80" s="7" t="s">
        <v>9</v>
      </c>
      <c r="L80" s="81">
        <f>INDEX('Shipping 2025'!$C$1:$C$499,MATCH(K80,'Shipping 2025'!$A$1:$A$499,"0"))</f>
        <v>0</v>
      </c>
      <c r="M80" s="11"/>
      <c r="N80" s="11"/>
      <c r="O80" s="7" t="s">
        <v>10</v>
      </c>
      <c r="P80" s="72" t="str">
        <f>INDEX('Hamper SKUs 2026'!$C$1:$C$499,MATCH(O80,'Hamper SKUs 2026'!$E$1:$E$499,"0"))</f>
        <v>SKU</v>
      </c>
      <c r="Q80" s="72" t="str">
        <f>INDEX('Hamper SKUs 2026'!$B$1:$B$499,MATCH(O80,'Hamper SKUs 2026'!$E$1:$E$499,"0"))</f>
        <v>Size</v>
      </c>
      <c r="R80" s="10"/>
      <c r="S80" s="10"/>
      <c r="T80" s="36"/>
      <c r="U80" s="7"/>
    </row>
    <row r="81" spans="2:21" x14ac:dyDescent="0.3">
      <c r="B81" s="66">
        <v>71</v>
      </c>
      <c r="C81" s="10"/>
      <c r="D81" s="10"/>
      <c r="E81" s="10"/>
      <c r="F81" s="10"/>
      <c r="G81" s="10"/>
      <c r="H81" s="10"/>
      <c r="I81" s="10"/>
      <c r="J81" s="7" t="s">
        <v>9</v>
      </c>
      <c r="K81" s="7" t="s">
        <v>9</v>
      </c>
      <c r="L81" s="81">
        <f>INDEX('Shipping 2025'!$C$1:$C$499,MATCH(K81,'Shipping 2025'!$A$1:$A$499,"0"))</f>
        <v>0</v>
      </c>
      <c r="M81" s="11"/>
      <c r="N81" s="11"/>
      <c r="O81" s="7" t="s">
        <v>10</v>
      </c>
      <c r="P81" s="72" t="str">
        <f>INDEX('Hamper SKUs 2026'!$C$1:$C$499,MATCH(O81,'Hamper SKUs 2026'!$E$1:$E$499,"0"))</f>
        <v>SKU</v>
      </c>
      <c r="Q81" s="72" t="str">
        <f>INDEX('Hamper SKUs 2026'!$B$1:$B$499,MATCH(O81,'Hamper SKUs 2026'!$E$1:$E$499,"0"))</f>
        <v>Size</v>
      </c>
      <c r="R81" s="10"/>
      <c r="S81" s="10"/>
      <c r="T81" s="36"/>
      <c r="U81" s="7"/>
    </row>
    <row r="82" spans="2:21" x14ac:dyDescent="0.3">
      <c r="B82" s="66">
        <v>72</v>
      </c>
      <c r="C82" s="10"/>
      <c r="D82" s="10"/>
      <c r="E82" s="10"/>
      <c r="F82" s="10"/>
      <c r="G82" s="10"/>
      <c r="H82" s="10"/>
      <c r="I82" s="10"/>
      <c r="J82" s="7" t="s">
        <v>9</v>
      </c>
      <c r="K82" s="7" t="s">
        <v>9</v>
      </c>
      <c r="L82" s="81">
        <f>INDEX('Shipping 2025'!$C$1:$C$499,MATCH(K82,'Shipping 2025'!$A$1:$A$499,"0"))</f>
        <v>0</v>
      </c>
      <c r="M82" s="11"/>
      <c r="N82" s="11"/>
      <c r="O82" s="7" t="s">
        <v>10</v>
      </c>
      <c r="P82" s="72" t="str">
        <f>INDEX('Hamper SKUs 2026'!$C$1:$C$499,MATCH(O82,'Hamper SKUs 2026'!$E$1:$E$499,"0"))</f>
        <v>SKU</v>
      </c>
      <c r="Q82" s="72" t="str">
        <f>INDEX('Hamper SKUs 2026'!$B$1:$B$499,MATCH(O82,'Hamper SKUs 2026'!$E$1:$E$499,"0"))</f>
        <v>Size</v>
      </c>
      <c r="R82" s="10"/>
      <c r="S82" s="10"/>
      <c r="T82" s="36"/>
      <c r="U82" s="7"/>
    </row>
    <row r="83" spans="2:21" x14ac:dyDescent="0.3">
      <c r="B83" s="66">
        <v>73</v>
      </c>
      <c r="C83" s="10"/>
      <c r="D83" s="10"/>
      <c r="E83" s="10"/>
      <c r="F83" s="10"/>
      <c r="G83" s="10"/>
      <c r="H83" s="10"/>
      <c r="I83" s="10"/>
      <c r="J83" s="7" t="s">
        <v>9</v>
      </c>
      <c r="K83" s="7" t="s">
        <v>9</v>
      </c>
      <c r="L83" s="81">
        <f>INDEX('Shipping 2025'!$C$1:$C$499,MATCH(K83,'Shipping 2025'!$A$1:$A$499,"0"))</f>
        <v>0</v>
      </c>
      <c r="M83" s="11"/>
      <c r="N83" s="11"/>
      <c r="O83" s="7" t="s">
        <v>10</v>
      </c>
      <c r="P83" s="72" t="str">
        <f>INDEX('Hamper SKUs 2026'!$C$1:$C$499,MATCH(O83,'Hamper SKUs 2026'!$E$1:$E$499,"0"))</f>
        <v>SKU</v>
      </c>
      <c r="Q83" s="72" t="str">
        <f>INDEX('Hamper SKUs 2026'!$B$1:$B$499,MATCH(O83,'Hamper SKUs 2026'!$E$1:$E$499,"0"))</f>
        <v>Size</v>
      </c>
      <c r="R83" s="10"/>
      <c r="S83" s="10"/>
      <c r="T83" s="36"/>
      <c r="U83" s="7"/>
    </row>
    <row r="84" spans="2:21" x14ac:dyDescent="0.3">
      <c r="B84" s="66">
        <v>74</v>
      </c>
      <c r="C84" s="10"/>
      <c r="D84" s="10"/>
      <c r="E84" s="10"/>
      <c r="F84" s="10"/>
      <c r="G84" s="10"/>
      <c r="H84" s="10"/>
      <c r="I84" s="10"/>
      <c r="J84" s="7" t="s">
        <v>9</v>
      </c>
      <c r="K84" s="7" t="s">
        <v>9</v>
      </c>
      <c r="L84" s="81">
        <f>INDEX('Shipping 2025'!$C$1:$C$499,MATCH(K84,'Shipping 2025'!$A$1:$A$499,"0"))</f>
        <v>0</v>
      </c>
      <c r="M84" s="11"/>
      <c r="N84" s="11"/>
      <c r="O84" s="7" t="s">
        <v>10</v>
      </c>
      <c r="P84" s="72" t="str">
        <f>INDEX('Hamper SKUs 2026'!$C$1:$C$499,MATCH(O84,'Hamper SKUs 2026'!$E$1:$E$499,"0"))</f>
        <v>SKU</v>
      </c>
      <c r="Q84" s="72" t="str">
        <f>INDEX('Hamper SKUs 2026'!$B$1:$B$499,MATCH(O84,'Hamper SKUs 2026'!$E$1:$E$499,"0"))</f>
        <v>Size</v>
      </c>
      <c r="R84" s="10"/>
      <c r="S84" s="10"/>
      <c r="T84" s="36"/>
      <c r="U84" s="7"/>
    </row>
    <row r="85" spans="2:21" x14ac:dyDescent="0.3">
      <c r="B85" s="66">
        <v>75</v>
      </c>
      <c r="C85" s="10"/>
      <c r="D85" s="10"/>
      <c r="E85" s="10"/>
      <c r="F85" s="10"/>
      <c r="G85" s="10"/>
      <c r="H85" s="10"/>
      <c r="I85" s="10"/>
      <c r="J85" s="7" t="s">
        <v>9</v>
      </c>
      <c r="K85" s="7" t="s">
        <v>9</v>
      </c>
      <c r="L85" s="81">
        <f>INDEX('Shipping 2025'!$C$1:$C$499,MATCH(K85,'Shipping 2025'!$A$1:$A$499,"0"))</f>
        <v>0</v>
      </c>
      <c r="M85" s="11"/>
      <c r="N85" s="11"/>
      <c r="O85" s="7" t="s">
        <v>10</v>
      </c>
      <c r="P85" s="72" t="str">
        <f>INDEX('Hamper SKUs 2026'!$C$1:$C$499,MATCH(O85,'Hamper SKUs 2026'!$E$1:$E$499,"0"))</f>
        <v>SKU</v>
      </c>
      <c r="Q85" s="72" t="str">
        <f>INDEX('Hamper SKUs 2026'!$B$1:$B$499,MATCH(O85,'Hamper SKUs 2026'!$E$1:$E$499,"0"))</f>
        <v>Size</v>
      </c>
      <c r="R85" s="10"/>
      <c r="S85" s="10"/>
      <c r="T85" s="36"/>
      <c r="U85" s="7"/>
    </row>
    <row r="86" spans="2:21" x14ac:dyDescent="0.3">
      <c r="B86" s="66">
        <v>76</v>
      </c>
      <c r="C86" s="10"/>
      <c r="D86" s="10"/>
      <c r="E86" s="10"/>
      <c r="F86" s="10"/>
      <c r="G86" s="10"/>
      <c r="H86" s="10"/>
      <c r="I86" s="10"/>
      <c r="J86" s="7" t="s">
        <v>9</v>
      </c>
      <c r="K86" s="7" t="s">
        <v>9</v>
      </c>
      <c r="L86" s="81">
        <f>INDEX('Shipping 2025'!$C$1:$C$499,MATCH(K86,'Shipping 2025'!$A$1:$A$499,"0"))</f>
        <v>0</v>
      </c>
      <c r="M86" s="11"/>
      <c r="N86" s="11"/>
      <c r="O86" s="7" t="s">
        <v>10</v>
      </c>
      <c r="P86" s="72" t="str">
        <f>INDEX('Hamper SKUs 2026'!$C$1:$C$499,MATCH(O86,'Hamper SKUs 2026'!$E$1:$E$499,"0"))</f>
        <v>SKU</v>
      </c>
      <c r="Q86" s="72" t="str">
        <f>INDEX('Hamper SKUs 2026'!$B$1:$B$499,MATCH(O86,'Hamper SKUs 2026'!$E$1:$E$499,"0"))</f>
        <v>Size</v>
      </c>
      <c r="R86" s="10"/>
      <c r="S86" s="10"/>
      <c r="T86" s="36"/>
      <c r="U86" s="7"/>
    </row>
    <row r="87" spans="2:21" x14ac:dyDescent="0.3">
      <c r="B87" s="66">
        <v>77</v>
      </c>
      <c r="C87" s="10"/>
      <c r="D87" s="10"/>
      <c r="E87" s="10"/>
      <c r="F87" s="10"/>
      <c r="G87" s="10"/>
      <c r="H87" s="10"/>
      <c r="I87" s="10"/>
      <c r="J87" s="7" t="s">
        <v>9</v>
      </c>
      <c r="K87" s="7" t="s">
        <v>9</v>
      </c>
      <c r="L87" s="81">
        <f>INDEX('Shipping 2025'!$C$1:$C$499,MATCH(K87,'Shipping 2025'!$A$1:$A$499,"0"))</f>
        <v>0</v>
      </c>
      <c r="M87" s="11"/>
      <c r="N87" s="11"/>
      <c r="O87" s="7" t="s">
        <v>10</v>
      </c>
      <c r="P87" s="72" t="str">
        <f>INDEX('Hamper SKUs 2026'!$C$1:$C$499,MATCH(O87,'Hamper SKUs 2026'!$E$1:$E$499,"0"))</f>
        <v>SKU</v>
      </c>
      <c r="Q87" s="72" t="str">
        <f>INDEX('Hamper SKUs 2026'!$B$1:$B$499,MATCH(O87,'Hamper SKUs 2026'!$E$1:$E$499,"0"))</f>
        <v>Size</v>
      </c>
      <c r="R87" s="10"/>
      <c r="S87" s="10"/>
      <c r="T87" s="36"/>
      <c r="U87" s="7"/>
    </row>
    <row r="88" spans="2:21" x14ac:dyDescent="0.3">
      <c r="B88" s="66">
        <v>78</v>
      </c>
      <c r="C88" s="10"/>
      <c r="D88" s="10"/>
      <c r="E88" s="10"/>
      <c r="F88" s="10"/>
      <c r="G88" s="10"/>
      <c r="H88" s="10"/>
      <c r="I88" s="10"/>
      <c r="J88" s="7" t="s">
        <v>9</v>
      </c>
      <c r="K88" s="7" t="s">
        <v>9</v>
      </c>
      <c r="L88" s="81">
        <f>INDEX('Shipping 2025'!$C$1:$C$499,MATCH(K88,'Shipping 2025'!$A$1:$A$499,"0"))</f>
        <v>0</v>
      </c>
      <c r="M88" s="11"/>
      <c r="N88" s="11"/>
      <c r="O88" s="7" t="s">
        <v>10</v>
      </c>
      <c r="P88" s="72" t="str">
        <f>INDEX('Hamper SKUs 2026'!$C$1:$C$499,MATCH(O88,'Hamper SKUs 2026'!$E$1:$E$499,"0"))</f>
        <v>SKU</v>
      </c>
      <c r="Q88" s="72" t="str">
        <f>INDEX('Hamper SKUs 2026'!$B$1:$B$499,MATCH(O88,'Hamper SKUs 2026'!$E$1:$E$499,"0"))</f>
        <v>Size</v>
      </c>
      <c r="R88" s="10"/>
      <c r="S88" s="10"/>
      <c r="T88" s="36"/>
      <c r="U88" s="7"/>
    </row>
    <row r="89" spans="2:21" x14ac:dyDescent="0.3">
      <c r="B89" s="66">
        <v>79</v>
      </c>
      <c r="C89" s="10"/>
      <c r="D89" s="10"/>
      <c r="E89" s="10"/>
      <c r="F89" s="10"/>
      <c r="G89" s="10"/>
      <c r="H89" s="10"/>
      <c r="I89" s="10"/>
      <c r="J89" s="7" t="s">
        <v>9</v>
      </c>
      <c r="K89" s="7" t="s">
        <v>9</v>
      </c>
      <c r="L89" s="81">
        <f>INDEX('Shipping 2025'!$C$1:$C$499,MATCH(K89,'Shipping 2025'!$A$1:$A$499,"0"))</f>
        <v>0</v>
      </c>
      <c r="M89" s="11"/>
      <c r="N89" s="11"/>
      <c r="O89" s="7" t="s">
        <v>10</v>
      </c>
      <c r="P89" s="72" t="str">
        <f>INDEX('Hamper SKUs 2026'!$C$1:$C$499,MATCH(O89,'Hamper SKUs 2026'!$E$1:$E$499,"0"))</f>
        <v>SKU</v>
      </c>
      <c r="Q89" s="72" t="str">
        <f>INDEX('Hamper SKUs 2026'!$B$1:$B$499,MATCH(O89,'Hamper SKUs 2026'!$E$1:$E$499,"0"))</f>
        <v>Size</v>
      </c>
      <c r="R89" s="10"/>
      <c r="S89" s="10"/>
      <c r="T89" s="36"/>
      <c r="U89" s="7"/>
    </row>
    <row r="90" spans="2:21" x14ac:dyDescent="0.3">
      <c r="B90" s="66">
        <v>80</v>
      </c>
      <c r="C90" s="10"/>
      <c r="D90" s="10"/>
      <c r="E90" s="10"/>
      <c r="F90" s="10"/>
      <c r="G90" s="10"/>
      <c r="H90" s="10"/>
      <c r="I90" s="10"/>
      <c r="J90" s="7" t="s">
        <v>9</v>
      </c>
      <c r="K90" s="7" t="s">
        <v>9</v>
      </c>
      <c r="L90" s="81">
        <f>INDEX('Shipping 2025'!$C$1:$C$499,MATCH(K90,'Shipping 2025'!$A$1:$A$499,"0"))</f>
        <v>0</v>
      </c>
      <c r="M90" s="11"/>
      <c r="N90" s="11"/>
      <c r="O90" s="7" t="s">
        <v>10</v>
      </c>
      <c r="P90" s="72" t="str">
        <f>INDEX('Hamper SKUs 2026'!$C$1:$C$499,MATCH(O90,'Hamper SKUs 2026'!$E$1:$E$499,"0"))</f>
        <v>SKU</v>
      </c>
      <c r="Q90" s="72" t="str">
        <f>INDEX('Hamper SKUs 2026'!$B$1:$B$499,MATCH(O90,'Hamper SKUs 2026'!$E$1:$E$499,"0"))</f>
        <v>Size</v>
      </c>
      <c r="R90" s="10"/>
      <c r="S90" s="10"/>
      <c r="T90" s="36"/>
      <c r="U90" s="7"/>
    </row>
    <row r="91" spans="2:21" x14ac:dyDescent="0.3">
      <c r="B91" s="66">
        <v>81</v>
      </c>
      <c r="C91" s="10"/>
      <c r="D91" s="10"/>
      <c r="E91" s="10"/>
      <c r="F91" s="10"/>
      <c r="G91" s="10"/>
      <c r="H91" s="10"/>
      <c r="I91" s="10"/>
      <c r="J91" s="7" t="s">
        <v>9</v>
      </c>
      <c r="K91" s="7" t="s">
        <v>9</v>
      </c>
      <c r="L91" s="81">
        <f>INDEX('Shipping 2025'!$C$1:$C$499,MATCH(K91,'Shipping 2025'!$A$1:$A$499,"0"))</f>
        <v>0</v>
      </c>
      <c r="M91" s="11"/>
      <c r="N91" s="11"/>
      <c r="O91" s="7" t="s">
        <v>10</v>
      </c>
      <c r="P91" s="72" t="str">
        <f>INDEX('Hamper SKUs 2026'!$C$1:$C$499,MATCH(O91,'Hamper SKUs 2026'!$E$1:$E$499,"0"))</f>
        <v>SKU</v>
      </c>
      <c r="Q91" s="72" t="str">
        <f>INDEX('Hamper SKUs 2026'!$B$1:$B$499,MATCH(O91,'Hamper SKUs 2026'!$E$1:$E$499,"0"))</f>
        <v>Size</v>
      </c>
      <c r="R91" s="10"/>
      <c r="S91" s="10"/>
      <c r="T91" s="36"/>
      <c r="U91" s="7"/>
    </row>
    <row r="92" spans="2:21" x14ac:dyDescent="0.3">
      <c r="B92" s="66">
        <v>82</v>
      </c>
      <c r="C92" s="10"/>
      <c r="D92" s="10"/>
      <c r="E92" s="10"/>
      <c r="F92" s="10"/>
      <c r="G92" s="10"/>
      <c r="H92" s="10"/>
      <c r="I92" s="10"/>
      <c r="J92" s="7" t="s">
        <v>9</v>
      </c>
      <c r="K92" s="7" t="s">
        <v>9</v>
      </c>
      <c r="L92" s="81">
        <f>INDEX('Shipping 2025'!$C$1:$C$499,MATCH(K92,'Shipping 2025'!$A$1:$A$499,"0"))</f>
        <v>0</v>
      </c>
      <c r="M92" s="11"/>
      <c r="N92" s="11"/>
      <c r="O92" s="7" t="s">
        <v>10</v>
      </c>
      <c r="P92" s="72" t="str">
        <f>INDEX('Hamper SKUs 2026'!$C$1:$C$499,MATCH(O92,'Hamper SKUs 2026'!$E$1:$E$499,"0"))</f>
        <v>SKU</v>
      </c>
      <c r="Q92" s="72" t="str">
        <f>INDEX('Hamper SKUs 2026'!$B$1:$B$499,MATCH(O92,'Hamper SKUs 2026'!$E$1:$E$499,"0"))</f>
        <v>Size</v>
      </c>
      <c r="R92" s="10"/>
      <c r="S92" s="10"/>
      <c r="T92" s="36"/>
      <c r="U92" s="7"/>
    </row>
    <row r="93" spans="2:21" x14ac:dyDescent="0.3">
      <c r="B93" s="66">
        <v>83</v>
      </c>
      <c r="C93" s="10"/>
      <c r="D93" s="10"/>
      <c r="E93" s="10"/>
      <c r="F93" s="10"/>
      <c r="G93" s="10"/>
      <c r="H93" s="10"/>
      <c r="I93" s="10"/>
      <c r="J93" s="7" t="s">
        <v>9</v>
      </c>
      <c r="K93" s="7" t="s">
        <v>9</v>
      </c>
      <c r="L93" s="81">
        <f>INDEX('Shipping 2025'!$C$1:$C$499,MATCH(K93,'Shipping 2025'!$A$1:$A$499,"0"))</f>
        <v>0</v>
      </c>
      <c r="M93" s="11"/>
      <c r="N93" s="11"/>
      <c r="O93" s="7" t="s">
        <v>10</v>
      </c>
      <c r="P93" s="72" t="str">
        <f>INDEX('Hamper SKUs 2026'!$C$1:$C$499,MATCH(O93,'Hamper SKUs 2026'!$E$1:$E$499,"0"))</f>
        <v>SKU</v>
      </c>
      <c r="Q93" s="72" t="str">
        <f>INDEX('Hamper SKUs 2026'!$B$1:$B$499,MATCH(O93,'Hamper SKUs 2026'!$E$1:$E$499,"0"))</f>
        <v>Size</v>
      </c>
      <c r="R93" s="10"/>
      <c r="S93" s="10"/>
      <c r="T93" s="36"/>
      <c r="U93" s="7"/>
    </row>
    <row r="94" spans="2:21" x14ac:dyDescent="0.3">
      <c r="B94" s="66">
        <v>84</v>
      </c>
      <c r="C94" s="10"/>
      <c r="D94" s="10"/>
      <c r="E94" s="10"/>
      <c r="F94" s="10"/>
      <c r="G94" s="10"/>
      <c r="H94" s="10"/>
      <c r="I94" s="10"/>
      <c r="J94" s="7" t="s">
        <v>9</v>
      </c>
      <c r="K94" s="7" t="s">
        <v>9</v>
      </c>
      <c r="L94" s="81">
        <f>INDEX('Shipping 2025'!$C$1:$C$499,MATCH(K94,'Shipping 2025'!$A$1:$A$499,"0"))</f>
        <v>0</v>
      </c>
      <c r="M94" s="11"/>
      <c r="N94" s="11"/>
      <c r="O94" s="7" t="s">
        <v>10</v>
      </c>
      <c r="P94" s="72" t="str">
        <f>INDEX('Hamper SKUs 2026'!$C$1:$C$499,MATCH(O94,'Hamper SKUs 2026'!$E$1:$E$499,"0"))</f>
        <v>SKU</v>
      </c>
      <c r="Q94" s="72" t="str">
        <f>INDEX('Hamper SKUs 2026'!$B$1:$B$499,MATCH(O94,'Hamper SKUs 2026'!$E$1:$E$499,"0"))</f>
        <v>Size</v>
      </c>
      <c r="R94" s="10"/>
      <c r="S94" s="10"/>
      <c r="T94" s="36"/>
      <c r="U94" s="7"/>
    </row>
    <row r="95" spans="2:21" x14ac:dyDescent="0.3">
      <c r="B95" s="66">
        <v>85</v>
      </c>
      <c r="C95" s="10"/>
      <c r="D95" s="10"/>
      <c r="E95" s="10"/>
      <c r="F95" s="10"/>
      <c r="G95" s="10"/>
      <c r="H95" s="10"/>
      <c r="I95" s="10"/>
      <c r="J95" s="7" t="s">
        <v>9</v>
      </c>
      <c r="K95" s="7" t="s">
        <v>9</v>
      </c>
      <c r="L95" s="81">
        <f>INDEX('Shipping 2025'!$C$1:$C$499,MATCH(K95,'Shipping 2025'!$A$1:$A$499,"0"))</f>
        <v>0</v>
      </c>
      <c r="M95" s="11"/>
      <c r="N95" s="11"/>
      <c r="O95" s="7" t="s">
        <v>10</v>
      </c>
      <c r="P95" s="72" t="str">
        <f>INDEX('Hamper SKUs 2026'!$C$1:$C$499,MATCH(O95,'Hamper SKUs 2026'!$E$1:$E$499,"0"))</f>
        <v>SKU</v>
      </c>
      <c r="Q95" s="72" t="str">
        <f>INDEX('Hamper SKUs 2026'!$B$1:$B$499,MATCH(O95,'Hamper SKUs 2026'!$E$1:$E$499,"0"))</f>
        <v>Size</v>
      </c>
      <c r="R95" s="10"/>
      <c r="S95" s="10"/>
      <c r="T95" s="36"/>
      <c r="U95" s="7"/>
    </row>
    <row r="96" spans="2:21" x14ac:dyDescent="0.3">
      <c r="B96" s="66">
        <v>86</v>
      </c>
      <c r="C96" s="10"/>
      <c r="D96" s="10"/>
      <c r="E96" s="10"/>
      <c r="F96" s="10"/>
      <c r="G96" s="10"/>
      <c r="H96" s="10"/>
      <c r="I96" s="10"/>
      <c r="J96" s="7" t="s">
        <v>9</v>
      </c>
      <c r="K96" s="7" t="s">
        <v>9</v>
      </c>
      <c r="L96" s="81">
        <f>INDEX('Shipping 2025'!$C$1:$C$499,MATCH(K96,'Shipping 2025'!$A$1:$A$499,"0"))</f>
        <v>0</v>
      </c>
      <c r="M96" s="11"/>
      <c r="N96" s="11"/>
      <c r="O96" s="7" t="s">
        <v>10</v>
      </c>
      <c r="P96" s="72" t="str">
        <f>INDEX('Hamper SKUs 2026'!$C$1:$C$499,MATCH(O96,'Hamper SKUs 2026'!$E$1:$E$499,"0"))</f>
        <v>SKU</v>
      </c>
      <c r="Q96" s="72" t="str">
        <f>INDEX('Hamper SKUs 2026'!$B$1:$B$499,MATCH(O96,'Hamper SKUs 2026'!$E$1:$E$499,"0"))</f>
        <v>Size</v>
      </c>
      <c r="R96" s="10"/>
      <c r="S96" s="10"/>
      <c r="T96" s="36"/>
      <c r="U96" s="7"/>
    </row>
    <row r="97" spans="2:21" x14ac:dyDescent="0.3">
      <c r="B97" s="66">
        <v>87</v>
      </c>
      <c r="C97" s="10"/>
      <c r="D97" s="10"/>
      <c r="E97" s="10"/>
      <c r="F97" s="10"/>
      <c r="G97" s="10"/>
      <c r="H97" s="10"/>
      <c r="I97" s="10"/>
      <c r="J97" s="7" t="s">
        <v>9</v>
      </c>
      <c r="K97" s="7" t="s">
        <v>9</v>
      </c>
      <c r="L97" s="81">
        <f>INDEX('Shipping 2025'!$C$1:$C$499,MATCH(K97,'Shipping 2025'!$A$1:$A$499,"0"))</f>
        <v>0</v>
      </c>
      <c r="M97" s="11"/>
      <c r="N97" s="11"/>
      <c r="O97" s="7" t="s">
        <v>10</v>
      </c>
      <c r="P97" s="72" t="str">
        <f>INDEX('Hamper SKUs 2026'!$C$1:$C$499,MATCH(O97,'Hamper SKUs 2026'!$E$1:$E$499,"0"))</f>
        <v>SKU</v>
      </c>
      <c r="Q97" s="72" t="str">
        <f>INDEX('Hamper SKUs 2026'!$B$1:$B$499,MATCH(O97,'Hamper SKUs 2026'!$E$1:$E$499,"0"))</f>
        <v>Size</v>
      </c>
      <c r="R97" s="10"/>
      <c r="S97" s="10"/>
      <c r="T97" s="36"/>
      <c r="U97" s="7"/>
    </row>
    <row r="98" spans="2:21" x14ac:dyDescent="0.3">
      <c r="B98" s="66">
        <v>88</v>
      </c>
      <c r="C98" s="10"/>
      <c r="D98" s="10"/>
      <c r="E98" s="10"/>
      <c r="F98" s="10"/>
      <c r="G98" s="10"/>
      <c r="H98" s="10"/>
      <c r="I98" s="10"/>
      <c r="J98" s="7" t="s">
        <v>9</v>
      </c>
      <c r="K98" s="7" t="s">
        <v>9</v>
      </c>
      <c r="L98" s="81">
        <f>INDEX('Shipping 2025'!$C$1:$C$499,MATCH(K98,'Shipping 2025'!$A$1:$A$499,"0"))</f>
        <v>0</v>
      </c>
      <c r="M98" s="11"/>
      <c r="N98" s="11"/>
      <c r="O98" s="7" t="s">
        <v>10</v>
      </c>
      <c r="P98" s="72" t="str">
        <f>INDEX('Hamper SKUs 2026'!$C$1:$C$499,MATCH(O98,'Hamper SKUs 2026'!$E$1:$E$499,"0"))</f>
        <v>SKU</v>
      </c>
      <c r="Q98" s="72" t="str">
        <f>INDEX('Hamper SKUs 2026'!$B$1:$B$499,MATCH(O98,'Hamper SKUs 2026'!$E$1:$E$499,"0"))</f>
        <v>Size</v>
      </c>
      <c r="R98" s="10"/>
      <c r="S98" s="10"/>
      <c r="T98" s="36"/>
      <c r="U98" s="7"/>
    </row>
    <row r="99" spans="2:21" x14ac:dyDescent="0.3">
      <c r="B99" s="66">
        <v>89</v>
      </c>
      <c r="C99" s="10"/>
      <c r="D99" s="10"/>
      <c r="E99" s="10"/>
      <c r="F99" s="10"/>
      <c r="G99" s="10"/>
      <c r="H99" s="10"/>
      <c r="I99" s="10"/>
      <c r="J99" s="7" t="s">
        <v>9</v>
      </c>
      <c r="K99" s="7" t="s">
        <v>9</v>
      </c>
      <c r="L99" s="81">
        <f>INDEX('Shipping 2025'!$C$1:$C$499,MATCH(K99,'Shipping 2025'!$A$1:$A$499,"0"))</f>
        <v>0</v>
      </c>
      <c r="M99" s="11"/>
      <c r="N99" s="11"/>
      <c r="O99" s="7" t="s">
        <v>10</v>
      </c>
      <c r="P99" s="72" t="str">
        <f>INDEX('Hamper SKUs 2026'!$C$1:$C$499,MATCH(O99,'Hamper SKUs 2026'!$E$1:$E$499,"0"))</f>
        <v>SKU</v>
      </c>
      <c r="Q99" s="72" t="str">
        <f>INDEX('Hamper SKUs 2026'!$B$1:$B$499,MATCH(O99,'Hamper SKUs 2026'!$E$1:$E$499,"0"))</f>
        <v>Size</v>
      </c>
      <c r="R99" s="10"/>
      <c r="S99" s="10"/>
      <c r="T99" s="36"/>
      <c r="U99" s="7"/>
    </row>
    <row r="100" spans="2:21" x14ac:dyDescent="0.3">
      <c r="B100" s="66">
        <v>90</v>
      </c>
      <c r="C100" s="10"/>
      <c r="D100" s="10"/>
      <c r="E100" s="10"/>
      <c r="F100" s="10"/>
      <c r="G100" s="10"/>
      <c r="H100" s="10"/>
      <c r="I100" s="10"/>
      <c r="J100" s="7" t="s">
        <v>9</v>
      </c>
      <c r="K100" s="7" t="s">
        <v>9</v>
      </c>
      <c r="L100" s="81">
        <f>INDEX('Shipping 2025'!$C$1:$C$499,MATCH(K100,'Shipping 2025'!$A$1:$A$499,"0"))</f>
        <v>0</v>
      </c>
      <c r="M100" s="11"/>
      <c r="N100" s="11"/>
      <c r="O100" s="7" t="s">
        <v>10</v>
      </c>
      <c r="P100" s="72" t="str">
        <f>INDEX('Hamper SKUs 2026'!$C$1:$C$499,MATCH(O100,'Hamper SKUs 2026'!$E$1:$E$499,"0"))</f>
        <v>SKU</v>
      </c>
      <c r="Q100" s="72" t="str">
        <f>INDEX('Hamper SKUs 2026'!$B$1:$B$499,MATCH(O100,'Hamper SKUs 2026'!$E$1:$E$499,"0"))</f>
        <v>Size</v>
      </c>
      <c r="R100" s="10"/>
      <c r="S100" s="10"/>
      <c r="T100" s="36"/>
      <c r="U100" s="7"/>
    </row>
    <row r="101" spans="2:21" x14ac:dyDescent="0.3">
      <c r="B101" s="66">
        <v>91</v>
      </c>
      <c r="C101" s="10"/>
      <c r="D101" s="10"/>
      <c r="E101" s="10"/>
      <c r="F101" s="10"/>
      <c r="G101" s="10"/>
      <c r="H101" s="10"/>
      <c r="I101" s="10"/>
      <c r="J101" s="7" t="s">
        <v>9</v>
      </c>
      <c r="K101" s="7" t="s">
        <v>9</v>
      </c>
      <c r="L101" s="81">
        <f>INDEX('Shipping 2025'!$C$1:$C$499,MATCH(K101,'Shipping 2025'!$A$1:$A$499,"0"))</f>
        <v>0</v>
      </c>
      <c r="M101" s="11"/>
      <c r="N101" s="11"/>
      <c r="O101" s="7" t="s">
        <v>10</v>
      </c>
      <c r="P101" s="72" t="str">
        <f>INDEX('Hamper SKUs 2026'!$C$1:$C$499,MATCH(O101,'Hamper SKUs 2026'!$E$1:$E$499,"0"))</f>
        <v>SKU</v>
      </c>
      <c r="Q101" s="72" t="str">
        <f>INDEX('Hamper SKUs 2026'!$B$1:$B$499,MATCH(O101,'Hamper SKUs 2026'!$E$1:$E$499,"0"))</f>
        <v>Size</v>
      </c>
      <c r="R101" s="10"/>
      <c r="S101" s="10"/>
      <c r="T101" s="36"/>
      <c r="U101" s="7"/>
    </row>
    <row r="102" spans="2:21" x14ac:dyDescent="0.3">
      <c r="B102" s="66">
        <v>92</v>
      </c>
      <c r="C102" s="10"/>
      <c r="D102" s="10"/>
      <c r="E102" s="10"/>
      <c r="F102" s="10"/>
      <c r="G102" s="10"/>
      <c r="H102" s="10"/>
      <c r="I102" s="10"/>
      <c r="J102" s="7" t="s">
        <v>9</v>
      </c>
      <c r="K102" s="7" t="s">
        <v>9</v>
      </c>
      <c r="L102" s="81">
        <f>INDEX('Shipping 2025'!$C$1:$C$499,MATCH(K102,'Shipping 2025'!$A$1:$A$499,"0"))</f>
        <v>0</v>
      </c>
      <c r="M102" s="11"/>
      <c r="N102" s="11"/>
      <c r="O102" s="7" t="s">
        <v>10</v>
      </c>
      <c r="P102" s="72" t="str">
        <f>INDEX('Hamper SKUs 2026'!$C$1:$C$499,MATCH(O102,'Hamper SKUs 2026'!$E$1:$E$499,"0"))</f>
        <v>SKU</v>
      </c>
      <c r="Q102" s="72" t="str">
        <f>INDEX('Hamper SKUs 2026'!$B$1:$B$499,MATCH(O102,'Hamper SKUs 2026'!$E$1:$E$499,"0"))</f>
        <v>Size</v>
      </c>
      <c r="R102" s="10"/>
      <c r="S102" s="10"/>
      <c r="T102" s="36"/>
      <c r="U102" s="7"/>
    </row>
    <row r="103" spans="2:21" x14ac:dyDescent="0.3">
      <c r="B103" s="66">
        <v>93</v>
      </c>
      <c r="C103" s="10"/>
      <c r="D103" s="10"/>
      <c r="E103" s="10"/>
      <c r="F103" s="10"/>
      <c r="G103" s="10"/>
      <c r="H103" s="10"/>
      <c r="I103" s="10"/>
      <c r="J103" s="7" t="s">
        <v>9</v>
      </c>
      <c r="K103" s="7" t="s">
        <v>9</v>
      </c>
      <c r="L103" s="81">
        <f>INDEX('Shipping 2025'!$C$1:$C$499,MATCH(K103,'Shipping 2025'!$A$1:$A$499,"0"))</f>
        <v>0</v>
      </c>
      <c r="M103" s="11"/>
      <c r="N103" s="11"/>
      <c r="O103" s="7" t="s">
        <v>10</v>
      </c>
      <c r="P103" s="72" t="str">
        <f>INDEX('Hamper SKUs 2026'!$C$1:$C$499,MATCH(O103,'Hamper SKUs 2026'!$E$1:$E$499,"0"))</f>
        <v>SKU</v>
      </c>
      <c r="Q103" s="72" t="str">
        <f>INDEX('Hamper SKUs 2026'!$B$1:$B$499,MATCH(O103,'Hamper SKUs 2026'!$E$1:$E$499,"0"))</f>
        <v>Size</v>
      </c>
      <c r="R103" s="10"/>
      <c r="S103" s="10"/>
      <c r="T103" s="36"/>
      <c r="U103" s="7"/>
    </row>
    <row r="104" spans="2:21" x14ac:dyDescent="0.3">
      <c r="B104" s="66">
        <v>94</v>
      </c>
      <c r="C104" s="10"/>
      <c r="D104" s="10"/>
      <c r="E104" s="10"/>
      <c r="F104" s="10"/>
      <c r="G104" s="10"/>
      <c r="H104" s="10"/>
      <c r="I104" s="10"/>
      <c r="J104" s="7" t="s">
        <v>9</v>
      </c>
      <c r="K104" s="7" t="s">
        <v>9</v>
      </c>
      <c r="L104" s="81">
        <f>INDEX('Shipping 2025'!$C$1:$C$499,MATCH(K104,'Shipping 2025'!$A$1:$A$499,"0"))</f>
        <v>0</v>
      </c>
      <c r="M104" s="11"/>
      <c r="N104" s="11"/>
      <c r="O104" s="7" t="s">
        <v>10</v>
      </c>
      <c r="P104" s="72" t="str">
        <f>INDEX('Hamper SKUs 2026'!$C$1:$C$499,MATCH(O104,'Hamper SKUs 2026'!$E$1:$E$499,"0"))</f>
        <v>SKU</v>
      </c>
      <c r="Q104" s="72" t="str">
        <f>INDEX('Hamper SKUs 2026'!$B$1:$B$499,MATCH(O104,'Hamper SKUs 2026'!$E$1:$E$499,"0"))</f>
        <v>Size</v>
      </c>
      <c r="R104" s="10"/>
      <c r="S104" s="10"/>
      <c r="T104" s="36"/>
      <c r="U104" s="7"/>
    </row>
    <row r="105" spans="2:21" x14ac:dyDescent="0.3">
      <c r="B105" s="66">
        <v>95</v>
      </c>
      <c r="C105" s="10"/>
      <c r="D105" s="10"/>
      <c r="E105" s="10"/>
      <c r="F105" s="10"/>
      <c r="G105" s="10"/>
      <c r="H105" s="10"/>
      <c r="I105" s="10"/>
      <c r="J105" s="7" t="s">
        <v>9</v>
      </c>
      <c r="K105" s="7" t="s">
        <v>9</v>
      </c>
      <c r="L105" s="81">
        <f>INDEX('Shipping 2025'!$C$1:$C$499,MATCH(K105,'Shipping 2025'!$A$1:$A$499,"0"))</f>
        <v>0</v>
      </c>
      <c r="M105" s="11"/>
      <c r="N105" s="11"/>
      <c r="O105" s="7" t="s">
        <v>10</v>
      </c>
      <c r="P105" s="72" t="str">
        <f>INDEX('Hamper SKUs 2026'!$C$1:$C$499,MATCH(O105,'Hamper SKUs 2026'!$E$1:$E$499,"0"))</f>
        <v>SKU</v>
      </c>
      <c r="Q105" s="72" t="str">
        <f>INDEX('Hamper SKUs 2026'!$B$1:$B$499,MATCH(O105,'Hamper SKUs 2026'!$E$1:$E$499,"0"))</f>
        <v>Size</v>
      </c>
      <c r="R105" s="10"/>
      <c r="S105" s="10"/>
      <c r="T105" s="36"/>
      <c r="U105" s="7"/>
    </row>
    <row r="106" spans="2:21" x14ac:dyDescent="0.3">
      <c r="B106" s="66">
        <v>96</v>
      </c>
      <c r="C106" s="10"/>
      <c r="D106" s="10"/>
      <c r="E106" s="10"/>
      <c r="F106" s="10"/>
      <c r="G106" s="10"/>
      <c r="H106" s="10"/>
      <c r="I106" s="10"/>
      <c r="J106" s="7" t="s">
        <v>9</v>
      </c>
      <c r="K106" s="7" t="s">
        <v>9</v>
      </c>
      <c r="L106" s="81">
        <f>INDEX('Shipping 2025'!$C$1:$C$499,MATCH(K106,'Shipping 2025'!$A$1:$A$499,"0"))</f>
        <v>0</v>
      </c>
      <c r="M106" s="11"/>
      <c r="N106" s="11"/>
      <c r="O106" s="7" t="s">
        <v>10</v>
      </c>
      <c r="P106" s="72" t="str">
        <f>INDEX('Hamper SKUs 2026'!$C$1:$C$499,MATCH(O106,'Hamper SKUs 2026'!$E$1:$E$499,"0"))</f>
        <v>SKU</v>
      </c>
      <c r="Q106" s="72" t="str">
        <f>INDEX('Hamper SKUs 2026'!$B$1:$B$499,MATCH(O106,'Hamper SKUs 2026'!$E$1:$E$499,"0"))</f>
        <v>Size</v>
      </c>
      <c r="R106" s="10"/>
      <c r="S106" s="10"/>
      <c r="T106" s="36"/>
      <c r="U106" s="7"/>
    </row>
    <row r="107" spans="2:21" x14ac:dyDescent="0.3">
      <c r="B107" s="66">
        <v>97</v>
      </c>
      <c r="C107" s="10"/>
      <c r="D107" s="10"/>
      <c r="E107" s="10"/>
      <c r="F107" s="10"/>
      <c r="G107" s="10"/>
      <c r="H107" s="10"/>
      <c r="I107" s="10"/>
      <c r="J107" s="7" t="s">
        <v>9</v>
      </c>
      <c r="K107" s="7" t="s">
        <v>9</v>
      </c>
      <c r="L107" s="81">
        <f>INDEX('Shipping 2025'!$C$1:$C$499,MATCH(K107,'Shipping 2025'!$A$1:$A$499,"0"))</f>
        <v>0</v>
      </c>
      <c r="M107" s="11"/>
      <c r="N107" s="11"/>
      <c r="O107" s="7" t="s">
        <v>10</v>
      </c>
      <c r="P107" s="72" t="str">
        <f>INDEX('Hamper SKUs 2026'!$C$1:$C$499,MATCH(O107,'Hamper SKUs 2026'!$E$1:$E$499,"0"))</f>
        <v>SKU</v>
      </c>
      <c r="Q107" s="72" t="str">
        <f>INDEX('Hamper SKUs 2026'!$B$1:$B$499,MATCH(O107,'Hamper SKUs 2026'!$E$1:$E$499,"0"))</f>
        <v>Size</v>
      </c>
      <c r="R107" s="10"/>
      <c r="S107" s="10"/>
      <c r="T107" s="36"/>
      <c r="U107" s="7"/>
    </row>
    <row r="108" spans="2:21" x14ac:dyDescent="0.3">
      <c r="B108" s="66">
        <v>98</v>
      </c>
      <c r="C108" s="10"/>
      <c r="D108" s="10"/>
      <c r="E108" s="10"/>
      <c r="F108" s="10"/>
      <c r="G108" s="10"/>
      <c r="H108" s="10"/>
      <c r="I108" s="10"/>
      <c r="J108" s="7" t="s">
        <v>9</v>
      </c>
      <c r="K108" s="7" t="s">
        <v>9</v>
      </c>
      <c r="L108" s="81">
        <f>INDEX('Shipping 2025'!$C$1:$C$499,MATCH(K108,'Shipping 2025'!$A$1:$A$499,"0"))</f>
        <v>0</v>
      </c>
      <c r="M108" s="11"/>
      <c r="N108" s="11"/>
      <c r="O108" s="7" t="s">
        <v>10</v>
      </c>
      <c r="P108" s="72" t="str">
        <f>INDEX('Hamper SKUs 2026'!$C$1:$C$499,MATCH(O108,'Hamper SKUs 2026'!$E$1:$E$499,"0"))</f>
        <v>SKU</v>
      </c>
      <c r="Q108" s="72" t="str">
        <f>INDEX('Hamper SKUs 2026'!$B$1:$B$499,MATCH(O108,'Hamper SKUs 2026'!$E$1:$E$499,"0"))</f>
        <v>Size</v>
      </c>
      <c r="R108" s="10"/>
      <c r="S108" s="10"/>
      <c r="T108" s="36"/>
      <c r="U108" s="7"/>
    </row>
    <row r="109" spans="2:21" x14ac:dyDescent="0.3">
      <c r="B109" s="66">
        <v>99</v>
      </c>
      <c r="C109" s="10"/>
      <c r="D109" s="10"/>
      <c r="E109" s="10"/>
      <c r="F109" s="10"/>
      <c r="G109" s="10"/>
      <c r="H109" s="10"/>
      <c r="I109" s="10"/>
      <c r="J109" s="7" t="s">
        <v>9</v>
      </c>
      <c r="K109" s="7" t="s">
        <v>9</v>
      </c>
      <c r="L109" s="81">
        <f>INDEX('Shipping 2025'!$C$1:$C$499,MATCH(K109,'Shipping 2025'!$A$1:$A$499,"0"))</f>
        <v>0</v>
      </c>
      <c r="M109" s="11"/>
      <c r="N109" s="11"/>
      <c r="O109" s="7" t="s">
        <v>10</v>
      </c>
      <c r="P109" s="72" t="str">
        <f>INDEX('Hamper SKUs 2026'!$C$1:$C$499,MATCH(O109,'Hamper SKUs 2026'!$E$1:$E$499,"0"))</f>
        <v>SKU</v>
      </c>
      <c r="Q109" s="72" t="str">
        <f>INDEX('Hamper SKUs 2026'!$B$1:$B$499,MATCH(O109,'Hamper SKUs 2026'!$E$1:$E$499,"0"))</f>
        <v>Size</v>
      </c>
      <c r="R109" s="10"/>
      <c r="S109" s="10"/>
      <c r="T109" s="36"/>
      <c r="U109" s="7"/>
    </row>
    <row r="110" spans="2:21" x14ac:dyDescent="0.3">
      <c r="B110" s="66">
        <v>100</v>
      </c>
      <c r="C110" s="10"/>
      <c r="D110" s="10"/>
      <c r="E110" s="10"/>
      <c r="F110" s="10"/>
      <c r="G110" s="10"/>
      <c r="H110" s="10"/>
      <c r="I110" s="10"/>
      <c r="J110" s="7" t="s">
        <v>9</v>
      </c>
      <c r="K110" s="7" t="s">
        <v>9</v>
      </c>
      <c r="L110" s="81">
        <f>INDEX('Shipping 2025'!$C$1:$C$499,MATCH(K110,'Shipping 2025'!$A$1:$A$499,"0"))</f>
        <v>0</v>
      </c>
      <c r="M110" s="11"/>
      <c r="N110" s="11"/>
      <c r="O110" s="7" t="s">
        <v>10</v>
      </c>
      <c r="P110" s="72" t="str">
        <f>INDEX('Hamper SKUs 2026'!$C$1:$C$499,MATCH(O110,'Hamper SKUs 2026'!$E$1:$E$499,"0"))</f>
        <v>SKU</v>
      </c>
      <c r="Q110" s="72" t="str">
        <f>INDEX('Hamper SKUs 2026'!$B$1:$B$499,MATCH(O110,'Hamper SKUs 2026'!$E$1:$E$499,"0"))</f>
        <v>Size</v>
      </c>
      <c r="R110" s="10"/>
      <c r="S110" s="10"/>
      <c r="T110" s="36"/>
      <c r="U110" s="7"/>
    </row>
    <row r="111" spans="2:21" x14ac:dyDescent="0.3">
      <c r="B111" s="66">
        <v>101</v>
      </c>
      <c r="C111" s="10"/>
      <c r="D111" s="10"/>
      <c r="E111" s="10"/>
      <c r="F111" s="10"/>
      <c r="G111" s="10"/>
      <c r="H111" s="10"/>
      <c r="I111" s="10"/>
      <c r="J111" s="7" t="s">
        <v>9</v>
      </c>
      <c r="K111" s="7" t="s">
        <v>9</v>
      </c>
      <c r="L111" s="81">
        <f>INDEX('Shipping 2025'!$C$1:$C$499,MATCH(K111,'Shipping 2025'!$A$1:$A$499,"0"))</f>
        <v>0</v>
      </c>
      <c r="M111" s="11"/>
      <c r="N111" s="11"/>
      <c r="O111" s="7" t="s">
        <v>10</v>
      </c>
      <c r="P111" s="72" t="str">
        <f>INDEX('Hamper SKUs 2026'!$C$1:$C$499,MATCH(O111,'Hamper SKUs 2026'!$E$1:$E$499,"0"))</f>
        <v>SKU</v>
      </c>
      <c r="Q111" s="72" t="str">
        <f>INDEX('Hamper SKUs 2026'!$B$1:$B$499,MATCH(O111,'Hamper SKUs 2026'!$E$1:$E$499,"0"))</f>
        <v>Size</v>
      </c>
      <c r="R111" s="10"/>
      <c r="S111" s="10"/>
      <c r="T111" s="36"/>
      <c r="U111" s="7"/>
    </row>
    <row r="112" spans="2:21" x14ac:dyDescent="0.3">
      <c r="B112" s="66">
        <v>102</v>
      </c>
      <c r="C112" s="10"/>
      <c r="D112" s="10"/>
      <c r="E112" s="10"/>
      <c r="F112" s="10"/>
      <c r="G112" s="10"/>
      <c r="H112" s="10"/>
      <c r="I112" s="10"/>
      <c r="J112" s="7" t="s">
        <v>9</v>
      </c>
      <c r="K112" s="7" t="s">
        <v>9</v>
      </c>
      <c r="L112" s="81">
        <f>INDEX('Shipping 2025'!$C$1:$C$499,MATCH(K112,'Shipping 2025'!$A$1:$A$499,"0"))</f>
        <v>0</v>
      </c>
      <c r="M112" s="11"/>
      <c r="N112" s="11"/>
      <c r="O112" s="7" t="s">
        <v>10</v>
      </c>
      <c r="P112" s="72" t="str">
        <f>INDEX('Hamper SKUs 2026'!$C$1:$C$499,MATCH(O112,'Hamper SKUs 2026'!$E$1:$E$499,"0"))</f>
        <v>SKU</v>
      </c>
      <c r="Q112" s="72" t="str">
        <f>INDEX('Hamper SKUs 2026'!$B$1:$B$499,MATCH(O112,'Hamper SKUs 2026'!$E$1:$E$499,"0"))</f>
        <v>Size</v>
      </c>
      <c r="R112" s="10"/>
      <c r="S112" s="10"/>
      <c r="T112" s="36"/>
      <c r="U112" s="7"/>
    </row>
    <row r="113" spans="2:21" x14ac:dyDescent="0.3">
      <c r="B113" s="66">
        <v>103</v>
      </c>
      <c r="C113" s="10"/>
      <c r="D113" s="10"/>
      <c r="E113" s="10"/>
      <c r="F113" s="10"/>
      <c r="G113" s="10"/>
      <c r="H113" s="10"/>
      <c r="I113" s="10"/>
      <c r="J113" s="7" t="s">
        <v>9</v>
      </c>
      <c r="K113" s="7" t="s">
        <v>9</v>
      </c>
      <c r="L113" s="81">
        <f>INDEX('Shipping 2025'!$C$1:$C$499,MATCH(K113,'Shipping 2025'!$A$1:$A$499,"0"))</f>
        <v>0</v>
      </c>
      <c r="M113" s="11"/>
      <c r="N113" s="11"/>
      <c r="O113" s="7" t="s">
        <v>10</v>
      </c>
      <c r="P113" s="72" t="str">
        <f>INDEX('Hamper SKUs 2026'!$C$1:$C$499,MATCH(O113,'Hamper SKUs 2026'!$E$1:$E$499,"0"))</f>
        <v>SKU</v>
      </c>
      <c r="Q113" s="72" t="str">
        <f>INDEX('Hamper SKUs 2026'!$B$1:$B$499,MATCH(O113,'Hamper SKUs 2026'!$E$1:$E$499,"0"))</f>
        <v>Size</v>
      </c>
      <c r="R113" s="10"/>
      <c r="S113" s="10"/>
      <c r="T113" s="36"/>
      <c r="U113" s="7"/>
    </row>
    <row r="114" spans="2:21" x14ac:dyDescent="0.3">
      <c r="B114" s="66">
        <v>104</v>
      </c>
      <c r="C114" s="10"/>
      <c r="D114" s="10"/>
      <c r="E114" s="10"/>
      <c r="F114" s="10"/>
      <c r="G114" s="10"/>
      <c r="H114" s="10"/>
      <c r="I114" s="10"/>
      <c r="J114" s="7" t="s">
        <v>9</v>
      </c>
      <c r="K114" s="7" t="s">
        <v>9</v>
      </c>
      <c r="L114" s="81">
        <f>INDEX('Shipping 2025'!$C$1:$C$499,MATCH(K114,'Shipping 2025'!$A$1:$A$499,"0"))</f>
        <v>0</v>
      </c>
      <c r="M114" s="11"/>
      <c r="N114" s="11"/>
      <c r="O114" s="7" t="s">
        <v>10</v>
      </c>
      <c r="P114" s="72" t="str">
        <f>INDEX('Hamper SKUs 2026'!$C$1:$C$499,MATCH(O114,'Hamper SKUs 2026'!$E$1:$E$499,"0"))</f>
        <v>SKU</v>
      </c>
      <c r="Q114" s="72" t="str">
        <f>INDEX('Hamper SKUs 2026'!$B$1:$B$499,MATCH(O114,'Hamper SKUs 2026'!$E$1:$E$499,"0"))</f>
        <v>Size</v>
      </c>
      <c r="R114" s="10"/>
      <c r="S114" s="10"/>
      <c r="T114" s="36"/>
      <c r="U114" s="7"/>
    </row>
    <row r="115" spans="2:21" x14ac:dyDescent="0.3">
      <c r="B115" s="66">
        <v>105</v>
      </c>
      <c r="C115" s="10"/>
      <c r="D115" s="10"/>
      <c r="E115" s="10"/>
      <c r="F115" s="10"/>
      <c r="G115" s="10"/>
      <c r="H115" s="10"/>
      <c r="I115" s="10"/>
      <c r="J115" s="7" t="s">
        <v>9</v>
      </c>
      <c r="K115" s="7" t="s">
        <v>9</v>
      </c>
      <c r="L115" s="81">
        <f>INDEX('Shipping 2025'!$C$1:$C$499,MATCH(K115,'Shipping 2025'!$A$1:$A$499,"0"))</f>
        <v>0</v>
      </c>
      <c r="M115" s="11"/>
      <c r="N115" s="11"/>
      <c r="O115" s="7" t="s">
        <v>10</v>
      </c>
      <c r="P115" s="72" t="str">
        <f>INDEX('Hamper SKUs 2026'!$C$1:$C$499,MATCH(O115,'Hamper SKUs 2026'!$E$1:$E$499,"0"))</f>
        <v>SKU</v>
      </c>
      <c r="Q115" s="72" t="str">
        <f>INDEX('Hamper SKUs 2026'!$B$1:$B$499,MATCH(O115,'Hamper SKUs 2026'!$E$1:$E$499,"0"))</f>
        <v>Size</v>
      </c>
      <c r="R115" s="10"/>
      <c r="S115" s="10"/>
      <c r="T115" s="36"/>
      <c r="U115" s="7"/>
    </row>
    <row r="116" spans="2:21" x14ac:dyDescent="0.3">
      <c r="B116" s="66">
        <v>106</v>
      </c>
      <c r="C116" s="10"/>
      <c r="D116" s="10"/>
      <c r="E116" s="10"/>
      <c r="F116" s="10"/>
      <c r="G116" s="10"/>
      <c r="H116" s="10"/>
      <c r="I116" s="10"/>
      <c r="J116" s="7" t="s">
        <v>9</v>
      </c>
      <c r="K116" s="7" t="s">
        <v>9</v>
      </c>
      <c r="L116" s="81">
        <f>INDEX('Shipping 2025'!$C$1:$C$499,MATCH(K116,'Shipping 2025'!$A$1:$A$499,"0"))</f>
        <v>0</v>
      </c>
      <c r="M116" s="11"/>
      <c r="N116" s="11"/>
      <c r="O116" s="7" t="s">
        <v>10</v>
      </c>
      <c r="P116" s="72" t="str">
        <f>INDEX('Hamper SKUs 2026'!$C$1:$C$499,MATCH(O116,'Hamper SKUs 2026'!$E$1:$E$499,"0"))</f>
        <v>SKU</v>
      </c>
      <c r="Q116" s="72" t="str">
        <f>INDEX('Hamper SKUs 2026'!$B$1:$B$499,MATCH(O116,'Hamper SKUs 2026'!$E$1:$E$499,"0"))</f>
        <v>Size</v>
      </c>
      <c r="R116" s="10"/>
      <c r="S116" s="10"/>
      <c r="T116" s="36"/>
      <c r="U116" s="7"/>
    </row>
    <row r="117" spans="2:21" x14ac:dyDescent="0.3">
      <c r="B117" s="66">
        <v>107</v>
      </c>
      <c r="C117" s="10"/>
      <c r="D117" s="10"/>
      <c r="E117" s="10"/>
      <c r="F117" s="10"/>
      <c r="G117" s="10"/>
      <c r="H117" s="10"/>
      <c r="I117" s="10"/>
      <c r="J117" s="7" t="s">
        <v>9</v>
      </c>
      <c r="K117" s="7" t="s">
        <v>9</v>
      </c>
      <c r="L117" s="81">
        <f>INDEX('Shipping 2025'!$C$1:$C$499,MATCH(K117,'Shipping 2025'!$A$1:$A$499,"0"))</f>
        <v>0</v>
      </c>
      <c r="M117" s="11"/>
      <c r="N117" s="11"/>
      <c r="O117" s="7" t="s">
        <v>10</v>
      </c>
      <c r="P117" s="72" t="str">
        <f>INDEX('Hamper SKUs 2026'!$C$1:$C$499,MATCH(O117,'Hamper SKUs 2026'!$E$1:$E$499,"0"))</f>
        <v>SKU</v>
      </c>
      <c r="Q117" s="72" t="str">
        <f>INDEX('Hamper SKUs 2026'!$B$1:$B$499,MATCH(O117,'Hamper SKUs 2026'!$E$1:$E$499,"0"))</f>
        <v>Size</v>
      </c>
      <c r="R117" s="10"/>
      <c r="S117" s="10"/>
      <c r="T117" s="36"/>
      <c r="U117" s="7"/>
    </row>
    <row r="118" spans="2:21" x14ac:dyDescent="0.3">
      <c r="B118" s="66">
        <v>108</v>
      </c>
      <c r="C118" s="10"/>
      <c r="D118" s="10"/>
      <c r="E118" s="10"/>
      <c r="F118" s="10"/>
      <c r="G118" s="10"/>
      <c r="H118" s="10"/>
      <c r="I118" s="10"/>
      <c r="J118" s="7" t="s">
        <v>9</v>
      </c>
      <c r="K118" s="7" t="s">
        <v>9</v>
      </c>
      <c r="L118" s="81">
        <f>INDEX('Shipping 2025'!$C$1:$C$499,MATCH(K118,'Shipping 2025'!$A$1:$A$499,"0"))</f>
        <v>0</v>
      </c>
      <c r="M118" s="11"/>
      <c r="N118" s="11"/>
      <c r="O118" s="7" t="s">
        <v>10</v>
      </c>
      <c r="P118" s="72" t="str">
        <f>INDEX('Hamper SKUs 2026'!$C$1:$C$499,MATCH(O118,'Hamper SKUs 2026'!$E$1:$E$499,"0"))</f>
        <v>SKU</v>
      </c>
      <c r="Q118" s="72" t="str">
        <f>INDEX('Hamper SKUs 2026'!$B$1:$B$499,MATCH(O118,'Hamper SKUs 2026'!$E$1:$E$499,"0"))</f>
        <v>Size</v>
      </c>
      <c r="R118" s="10"/>
      <c r="S118" s="10"/>
      <c r="T118" s="36"/>
      <c r="U118" s="7"/>
    </row>
    <row r="119" spans="2:21" x14ac:dyDescent="0.3">
      <c r="B119" s="66">
        <v>109</v>
      </c>
      <c r="C119" s="10"/>
      <c r="D119" s="10"/>
      <c r="E119" s="10"/>
      <c r="F119" s="10"/>
      <c r="G119" s="10"/>
      <c r="H119" s="10"/>
      <c r="I119" s="10"/>
      <c r="J119" s="7" t="s">
        <v>9</v>
      </c>
      <c r="K119" s="7" t="s">
        <v>9</v>
      </c>
      <c r="L119" s="81">
        <f>INDEX('Shipping 2025'!$C$1:$C$499,MATCH(K119,'Shipping 2025'!$A$1:$A$499,"0"))</f>
        <v>0</v>
      </c>
      <c r="M119" s="11"/>
      <c r="N119" s="11"/>
      <c r="O119" s="7" t="s">
        <v>10</v>
      </c>
      <c r="P119" s="72" t="str">
        <f>INDEX('Hamper SKUs 2026'!$C$1:$C$499,MATCH(O119,'Hamper SKUs 2026'!$E$1:$E$499,"0"))</f>
        <v>SKU</v>
      </c>
      <c r="Q119" s="72" t="str">
        <f>INDEX('Hamper SKUs 2026'!$B$1:$B$499,MATCH(O119,'Hamper SKUs 2026'!$E$1:$E$499,"0"))</f>
        <v>Size</v>
      </c>
      <c r="R119" s="10"/>
      <c r="S119" s="10"/>
      <c r="T119" s="36"/>
      <c r="U119" s="7"/>
    </row>
    <row r="120" spans="2:21" x14ac:dyDescent="0.3">
      <c r="B120" s="66">
        <v>110</v>
      </c>
      <c r="C120" s="10"/>
      <c r="D120" s="10"/>
      <c r="E120" s="10"/>
      <c r="F120" s="10"/>
      <c r="G120" s="10"/>
      <c r="H120" s="10"/>
      <c r="I120" s="10"/>
      <c r="J120" s="7" t="s">
        <v>9</v>
      </c>
      <c r="K120" s="7" t="s">
        <v>9</v>
      </c>
      <c r="L120" s="81">
        <f>INDEX('Shipping 2025'!$C$1:$C$499,MATCH(K120,'Shipping 2025'!$A$1:$A$499,"0"))</f>
        <v>0</v>
      </c>
      <c r="M120" s="11"/>
      <c r="N120" s="11"/>
      <c r="O120" s="7" t="s">
        <v>10</v>
      </c>
      <c r="P120" s="72" t="str">
        <f>INDEX('Hamper SKUs 2026'!$C$1:$C$499,MATCH(O120,'Hamper SKUs 2026'!$E$1:$E$499,"0"))</f>
        <v>SKU</v>
      </c>
      <c r="Q120" s="72" t="str">
        <f>INDEX('Hamper SKUs 2026'!$B$1:$B$499,MATCH(O120,'Hamper SKUs 2026'!$E$1:$E$499,"0"))</f>
        <v>Size</v>
      </c>
      <c r="R120" s="10"/>
      <c r="S120" s="10"/>
      <c r="T120" s="36"/>
      <c r="U120" s="7"/>
    </row>
    <row r="121" spans="2:21" x14ac:dyDescent="0.3">
      <c r="B121" s="66">
        <v>111</v>
      </c>
      <c r="C121" s="10"/>
      <c r="D121" s="10"/>
      <c r="E121" s="10"/>
      <c r="F121" s="10"/>
      <c r="G121" s="10"/>
      <c r="H121" s="10"/>
      <c r="I121" s="10"/>
      <c r="J121" s="7" t="s">
        <v>9</v>
      </c>
      <c r="K121" s="7" t="s">
        <v>9</v>
      </c>
      <c r="L121" s="81">
        <f>INDEX('Shipping 2025'!$C$1:$C$499,MATCH(K121,'Shipping 2025'!$A$1:$A$499,"0"))</f>
        <v>0</v>
      </c>
      <c r="M121" s="11"/>
      <c r="N121" s="11"/>
      <c r="O121" s="7" t="s">
        <v>10</v>
      </c>
      <c r="P121" s="72" t="str">
        <f>INDEX('Hamper SKUs 2026'!$C$1:$C$499,MATCH(O121,'Hamper SKUs 2026'!$E$1:$E$499,"0"))</f>
        <v>SKU</v>
      </c>
      <c r="Q121" s="72" t="str">
        <f>INDEX('Hamper SKUs 2026'!$B$1:$B$499,MATCH(O121,'Hamper SKUs 2026'!$E$1:$E$499,"0"))</f>
        <v>Size</v>
      </c>
      <c r="R121" s="10"/>
      <c r="S121" s="10"/>
      <c r="T121" s="36"/>
      <c r="U121" s="7"/>
    </row>
    <row r="122" spans="2:21" x14ac:dyDescent="0.3">
      <c r="B122" s="66">
        <v>112</v>
      </c>
      <c r="C122" s="10"/>
      <c r="D122" s="10"/>
      <c r="E122" s="10"/>
      <c r="F122" s="10"/>
      <c r="G122" s="10"/>
      <c r="H122" s="10"/>
      <c r="I122" s="10"/>
      <c r="J122" s="7" t="s">
        <v>9</v>
      </c>
      <c r="K122" s="7" t="s">
        <v>9</v>
      </c>
      <c r="L122" s="81">
        <f>INDEX('Shipping 2025'!$C$1:$C$499,MATCH(K122,'Shipping 2025'!$A$1:$A$499,"0"))</f>
        <v>0</v>
      </c>
      <c r="M122" s="11"/>
      <c r="N122" s="11"/>
      <c r="O122" s="7" t="s">
        <v>10</v>
      </c>
      <c r="P122" s="72" t="str">
        <f>INDEX('Hamper SKUs 2026'!$C$1:$C$499,MATCH(O122,'Hamper SKUs 2026'!$E$1:$E$499,"0"))</f>
        <v>SKU</v>
      </c>
      <c r="Q122" s="72" t="str">
        <f>INDEX('Hamper SKUs 2026'!$B$1:$B$499,MATCH(O122,'Hamper SKUs 2026'!$E$1:$E$499,"0"))</f>
        <v>Size</v>
      </c>
      <c r="R122" s="10"/>
      <c r="S122" s="10"/>
      <c r="T122" s="36"/>
      <c r="U122" s="7"/>
    </row>
    <row r="123" spans="2:21" x14ac:dyDescent="0.3">
      <c r="B123" s="66">
        <v>113</v>
      </c>
      <c r="C123" s="10"/>
      <c r="D123" s="10"/>
      <c r="E123" s="10"/>
      <c r="F123" s="10"/>
      <c r="G123" s="10"/>
      <c r="H123" s="10"/>
      <c r="I123" s="10"/>
      <c r="J123" s="7" t="s">
        <v>9</v>
      </c>
      <c r="K123" s="7" t="s">
        <v>9</v>
      </c>
      <c r="L123" s="81">
        <f>INDEX('Shipping 2025'!$C$1:$C$499,MATCH(K123,'Shipping 2025'!$A$1:$A$499,"0"))</f>
        <v>0</v>
      </c>
      <c r="M123" s="11"/>
      <c r="N123" s="11"/>
      <c r="O123" s="7" t="s">
        <v>10</v>
      </c>
      <c r="P123" s="72" t="str">
        <f>INDEX('Hamper SKUs 2026'!$C$1:$C$499,MATCH(O123,'Hamper SKUs 2026'!$E$1:$E$499,"0"))</f>
        <v>SKU</v>
      </c>
      <c r="Q123" s="72" t="str">
        <f>INDEX('Hamper SKUs 2026'!$B$1:$B$499,MATCH(O123,'Hamper SKUs 2026'!$E$1:$E$499,"0"))</f>
        <v>Size</v>
      </c>
      <c r="R123" s="10"/>
      <c r="S123" s="10"/>
      <c r="T123" s="36"/>
      <c r="U123" s="7"/>
    </row>
    <row r="124" spans="2:21" x14ac:dyDescent="0.3">
      <c r="B124" s="66">
        <v>114</v>
      </c>
      <c r="C124" s="10"/>
      <c r="D124" s="10"/>
      <c r="E124" s="10"/>
      <c r="F124" s="10"/>
      <c r="G124" s="10"/>
      <c r="H124" s="10"/>
      <c r="I124" s="10"/>
      <c r="J124" s="7" t="s">
        <v>9</v>
      </c>
      <c r="K124" s="7" t="s">
        <v>9</v>
      </c>
      <c r="L124" s="81">
        <f>INDEX('Shipping 2025'!$C$1:$C$499,MATCH(K124,'Shipping 2025'!$A$1:$A$499,"0"))</f>
        <v>0</v>
      </c>
      <c r="M124" s="11"/>
      <c r="N124" s="11"/>
      <c r="O124" s="7" t="s">
        <v>10</v>
      </c>
      <c r="P124" s="72" t="str">
        <f>INDEX('Hamper SKUs 2026'!$C$1:$C$499,MATCH(O124,'Hamper SKUs 2026'!$E$1:$E$499,"0"))</f>
        <v>SKU</v>
      </c>
      <c r="Q124" s="72" t="str">
        <f>INDEX('Hamper SKUs 2026'!$B$1:$B$499,MATCH(O124,'Hamper SKUs 2026'!$E$1:$E$499,"0"))</f>
        <v>Size</v>
      </c>
      <c r="R124" s="10"/>
      <c r="S124" s="10"/>
      <c r="T124" s="36"/>
      <c r="U124" s="7"/>
    </row>
    <row r="125" spans="2:21" x14ac:dyDescent="0.3">
      <c r="B125" s="66">
        <v>115</v>
      </c>
      <c r="C125" s="10"/>
      <c r="D125" s="10"/>
      <c r="E125" s="10"/>
      <c r="F125" s="10"/>
      <c r="G125" s="10"/>
      <c r="H125" s="10"/>
      <c r="I125" s="10"/>
      <c r="J125" s="7" t="s">
        <v>9</v>
      </c>
      <c r="K125" s="7" t="s">
        <v>9</v>
      </c>
      <c r="L125" s="81">
        <f>INDEX('Shipping 2025'!$C$1:$C$499,MATCH(K125,'Shipping 2025'!$A$1:$A$499,"0"))</f>
        <v>0</v>
      </c>
      <c r="M125" s="11"/>
      <c r="N125" s="11"/>
      <c r="O125" s="7" t="s">
        <v>10</v>
      </c>
      <c r="P125" s="72" t="str">
        <f>INDEX('Hamper SKUs 2026'!$C$1:$C$499,MATCH(O125,'Hamper SKUs 2026'!$E$1:$E$499,"0"))</f>
        <v>SKU</v>
      </c>
      <c r="Q125" s="72" t="str">
        <f>INDEX('Hamper SKUs 2026'!$B$1:$B$499,MATCH(O125,'Hamper SKUs 2026'!$E$1:$E$499,"0"))</f>
        <v>Size</v>
      </c>
      <c r="R125" s="10"/>
      <c r="S125" s="10"/>
      <c r="T125" s="36"/>
      <c r="U125" s="7"/>
    </row>
    <row r="126" spans="2:21" x14ac:dyDescent="0.3">
      <c r="B126" s="66">
        <v>116</v>
      </c>
      <c r="C126" s="10"/>
      <c r="D126" s="10"/>
      <c r="E126" s="10"/>
      <c r="F126" s="10"/>
      <c r="G126" s="10"/>
      <c r="H126" s="10"/>
      <c r="I126" s="10"/>
      <c r="J126" s="7" t="s">
        <v>9</v>
      </c>
      <c r="K126" s="7" t="s">
        <v>9</v>
      </c>
      <c r="L126" s="81">
        <f>INDEX('Shipping 2025'!$C$1:$C$499,MATCH(K126,'Shipping 2025'!$A$1:$A$499,"0"))</f>
        <v>0</v>
      </c>
      <c r="M126" s="11"/>
      <c r="N126" s="11"/>
      <c r="O126" s="7" t="s">
        <v>10</v>
      </c>
      <c r="P126" s="72" t="str">
        <f>INDEX('Hamper SKUs 2026'!$C$1:$C$499,MATCH(O126,'Hamper SKUs 2026'!$E$1:$E$499,"0"))</f>
        <v>SKU</v>
      </c>
      <c r="Q126" s="72" t="str">
        <f>INDEX('Hamper SKUs 2026'!$B$1:$B$499,MATCH(O126,'Hamper SKUs 2026'!$E$1:$E$499,"0"))</f>
        <v>Size</v>
      </c>
      <c r="R126" s="10"/>
      <c r="S126" s="10"/>
      <c r="T126" s="36"/>
      <c r="U126" s="7"/>
    </row>
    <row r="127" spans="2:21" x14ac:dyDescent="0.3">
      <c r="B127" s="66">
        <v>117</v>
      </c>
      <c r="C127" s="10"/>
      <c r="D127" s="10"/>
      <c r="E127" s="10"/>
      <c r="F127" s="10"/>
      <c r="G127" s="10"/>
      <c r="H127" s="10"/>
      <c r="I127" s="10"/>
      <c r="J127" s="7" t="s">
        <v>9</v>
      </c>
      <c r="K127" s="7" t="s">
        <v>9</v>
      </c>
      <c r="L127" s="81">
        <f>INDEX('Shipping 2025'!$C$1:$C$499,MATCH(K127,'Shipping 2025'!$A$1:$A$499,"0"))</f>
        <v>0</v>
      </c>
      <c r="M127" s="11"/>
      <c r="N127" s="11"/>
      <c r="O127" s="7" t="s">
        <v>10</v>
      </c>
      <c r="P127" s="72" t="str">
        <f>INDEX('Hamper SKUs 2026'!$C$1:$C$499,MATCH(O127,'Hamper SKUs 2026'!$E$1:$E$499,"0"))</f>
        <v>SKU</v>
      </c>
      <c r="Q127" s="72" t="str">
        <f>INDEX('Hamper SKUs 2026'!$B$1:$B$499,MATCH(O127,'Hamper SKUs 2026'!$E$1:$E$499,"0"))</f>
        <v>Size</v>
      </c>
      <c r="R127" s="10"/>
      <c r="S127" s="10"/>
      <c r="T127" s="36"/>
      <c r="U127" s="7"/>
    </row>
    <row r="128" spans="2:21" x14ac:dyDescent="0.3">
      <c r="B128" s="66">
        <v>118</v>
      </c>
      <c r="C128" s="10"/>
      <c r="D128" s="10"/>
      <c r="E128" s="10"/>
      <c r="F128" s="10"/>
      <c r="G128" s="10"/>
      <c r="H128" s="10"/>
      <c r="I128" s="10"/>
      <c r="J128" s="7" t="s">
        <v>9</v>
      </c>
      <c r="K128" s="7" t="s">
        <v>9</v>
      </c>
      <c r="L128" s="81">
        <f>INDEX('Shipping 2025'!$C$1:$C$499,MATCH(K128,'Shipping 2025'!$A$1:$A$499,"0"))</f>
        <v>0</v>
      </c>
      <c r="M128" s="11"/>
      <c r="N128" s="11"/>
      <c r="O128" s="7" t="s">
        <v>10</v>
      </c>
      <c r="P128" s="72" t="str">
        <f>INDEX('Hamper SKUs 2026'!$C$1:$C$499,MATCH(O128,'Hamper SKUs 2026'!$E$1:$E$499,"0"))</f>
        <v>SKU</v>
      </c>
      <c r="Q128" s="72" t="str">
        <f>INDEX('Hamper SKUs 2026'!$B$1:$B$499,MATCH(O128,'Hamper SKUs 2026'!$E$1:$E$499,"0"))</f>
        <v>Size</v>
      </c>
      <c r="R128" s="10"/>
      <c r="S128" s="10"/>
      <c r="T128" s="36"/>
      <c r="U128" s="7"/>
    </row>
    <row r="129" spans="2:21" x14ac:dyDescent="0.3">
      <c r="B129" s="66">
        <v>119</v>
      </c>
      <c r="C129" s="10"/>
      <c r="D129" s="10"/>
      <c r="E129" s="10"/>
      <c r="F129" s="10"/>
      <c r="G129" s="10"/>
      <c r="H129" s="10"/>
      <c r="I129" s="10"/>
      <c r="J129" s="7" t="s">
        <v>9</v>
      </c>
      <c r="K129" s="7" t="s">
        <v>9</v>
      </c>
      <c r="L129" s="81">
        <f>INDEX('Shipping 2025'!$C$1:$C$499,MATCH(K129,'Shipping 2025'!$A$1:$A$499,"0"))</f>
        <v>0</v>
      </c>
      <c r="M129" s="11"/>
      <c r="N129" s="11"/>
      <c r="O129" s="7" t="s">
        <v>10</v>
      </c>
      <c r="P129" s="72" t="str">
        <f>INDEX('Hamper SKUs 2026'!$C$1:$C$499,MATCH(O129,'Hamper SKUs 2026'!$E$1:$E$499,"0"))</f>
        <v>SKU</v>
      </c>
      <c r="Q129" s="72" t="str">
        <f>INDEX('Hamper SKUs 2026'!$B$1:$B$499,MATCH(O129,'Hamper SKUs 2026'!$E$1:$E$499,"0"))</f>
        <v>Size</v>
      </c>
      <c r="R129" s="10"/>
      <c r="S129" s="10"/>
      <c r="T129" s="36"/>
      <c r="U129" s="7"/>
    </row>
    <row r="130" spans="2:21" x14ac:dyDescent="0.3">
      <c r="B130" s="66">
        <v>120</v>
      </c>
      <c r="C130" s="10"/>
      <c r="D130" s="10"/>
      <c r="E130" s="10"/>
      <c r="F130" s="10"/>
      <c r="G130" s="10"/>
      <c r="H130" s="10"/>
      <c r="I130" s="10"/>
      <c r="J130" s="7" t="s">
        <v>9</v>
      </c>
      <c r="K130" s="7" t="s">
        <v>9</v>
      </c>
      <c r="L130" s="81">
        <f>INDEX('Shipping 2025'!$C$1:$C$499,MATCH(K130,'Shipping 2025'!$A$1:$A$499,"0"))</f>
        <v>0</v>
      </c>
      <c r="M130" s="11"/>
      <c r="N130" s="11"/>
      <c r="O130" s="7" t="s">
        <v>10</v>
      </c>
      <c r="P130" s="72" t="str">
        <f>INDEX('Hamper SKUs 2026'!$C$1:$C$499,MATCH(O130,'Hamper SKUs 2026'!$E$1:$E$499,"0"))</f>
        <v>SKU</v>
      </c>
      <c r="Q130" s="72" t="str">
        <f>INDEX('Hamper SKUs 2026'!$B$1:$B$499,MATCH(O130,'Hamper SKUs 2026'!$E$1:$E$499,"0"))</f>
        <v>Size</v>
      </c>
      <c r="R130" s="10"/>
      <c r="S130" s="10"/>
      <c r="T130" s="36"/>
      <c r="U130" s="7"/>
    </row>
    <row r="131" spans="2:21" x14ac:dyDescent="0.3">
      <c r="B131" s="66">
        <v>121</v>
      </c>
      <c r="C131" s="10"/>
      <c r="D131" s="10"/>
      <c r="E131" s="10"/>
      <c r="F131" s="10"/>
      <c r="G131" s="10"/>
      <c r="H131" s="10"/>
      <c r="I131" s="10"/>
      <c r="J131" s="7" t="s">
        <v>9</v>
      </c>
      <c r="K131" s="7" t="s">
        <v>9</v>
      </c>
      <c r="L131" s="81">
        <f>INDEX('Shipping 2025'!$C$1:$C$499,MATCH(K131,'Shipping 2025'!$A$1:$A$499,"0"))</f>
        <v>0</v>
      </c>
      <c r="M131" s="11"/>
      <c r="N131" s="11"/>
      <c r="O131" s="7" t="s">
        <v>10</v>
      </c>
      <c r="P131" s="72" t="str">
        <f>INDEX('Hamper SKUs 2026'!$C$1:$C$499,MATCH(O131,'Hamper SKUs 2026'!$E$1:$E$499,"0"))</f>
        <v>SKU</v>
      </c>
      <c r="Q131" s="72" t="str">
        <f>INDEX('Hamper SKUs 2026'!$B$1:$B$499,MATCH(O131,'Hamper SKUs 2026'!$E$1:$E$499,"0"))</f>
        <v>Size</v>
      </c>
      <c r="R131" s="10"/>
      <c r="S131" s="10"/>
      <c r="T131" s="36"/>
      <c r="U131" s="7"/>
    </row>
    <row r="132" spans="2:21" x14ac:dyDescent="0.3">
      <c r="B132" s="66">
        <v>122</v>
      </c>
      <c r="C132" s="10"/>
      <c r="D132" s="10"/>
      <c r="E132" s="10"/>
      <c r="F132" s="10"/>
      <c r="G132" s="10"/>
      <c r="H132" s="10"/>
      <c r="I132" s="10"/>
      <c r="J132" s="7" t="s">
        <v>9</v>
      </c>
      <c r="K132" s="7" t="s">
        <v>9</v>
      </c>
      <c r="L132" s="81">
        <f>INDEX('Shipping 2025'!$C$1:$C$499,MATCH(K132,'Shipping 2025'!$A$1:$A$499,"0"))</f>
        <v>0</v>
      </c>
      <c r="M132" s="11"/>
      <c r="N132" s="11"/>
      <c r="O132" s="7" t="s">
        <v>10</v>
      </c>
      <c r="P132" s="72" t="str">
        <f>INDEX('Hamper SKUs 2026'!$C$1:$C$499,MATCH(O132,'Hamper SKUs 2026'!$E$1:$E$499,"0"))</f>
        <v>SKU</v>
      </c>
      <c r="Q132" s="72" t="str">
        <f>INDEX('Hamper SKUs 2026'!$B$1:$B$499,MATCH(O132,'Hamper SKUs 2026'!$E$1:$E$499,"0"))</f>
        <v>Size</v>
      </c>
      <c r="R132" s="10"/>
      <c r="S132" s="10"/>
      <c r="T132" s="36"/>
      <c r="U132" s="7"/>
    </row>
    <row r="133" spans="2:21" x14ac:dyDescent="0.3">
      <c r="B133" s="66">
        <v>123</v>
      </c>
      <c r="C133" s="10"/>
      <c r="D133" s="10"/>
      <c r="E133" s="10"/>
      <c r="F133" s="10"/>
      <c r="G133" s="10"/>
      <c r="H133" s="10"/>
      <c r="I133" s="10"/>
      <c r="J133" s="7" t="s">
        <v>9</v>
      </c>
      <c r="K133" s="7" t="s">
        <v>9</v>
      </c>
      <c r="L133" s="81">
        <f>INDEX('Shipping 2025'!$C$1:$C$499,MATCH(K133,'Shipping 2025'!$A$1:$A$499,"0"))</f>
        <v>0</v>
      </c>
      <c r="M133" s="11"/>
      <c r="N133" s="11"/>
      <c r="O133" s="7" t="s">
        <v>10</v>
      </c>
      <c r="P133" s="72" t="str">
        <f>INDEX('Hamper SKUs 2026'!$C$1:$C$499,MATCH(O133,'Hamper SKUs 2026'!$E$1:$E$499,"0"))</f>
        <v>SKU</v>
      </c>
      <c r="Q133" s="72" t="str">
        <f>INDEX('Hamper SKUs 2026'!$B$1:$B$499,MATCH(O133,'Hamper SKUs 2026'!$E$1:$E$499,"0"))</f>
        <v>Size</v>
      </c>
      <c r="R133" s="10"/>
      <c r="S133" s="10"/>
      <c r="T133" s="36"/>
      <c r="U133" s="7"/>
    </row>
    <row r="134" spans="2:21" x14ac:dyDescent="0.3">
      <c r="B134" s="66">
        <v>124</v>
      </c>
      <c r="C134" s="10"/>
      <c r="D134" s="10"/>
      <c r="E134" s="10"/>
      <c r="F134" s="10"/>
      <c r="G134" s="10"/>
      <c r="H134" s="10"/>
      <c r="I134" s="10"/>
      <c r="J134" s="7" t="s">
        <v>9</v>
      </c>
      <c r="K134" s="7" t="s">
        <v>9</v>
      </c>
      <c r="L134" s="81">
        <f>INDEX('Shipping 2025'!$C$1:$C$499,MATCH(K134,'Shipping 2025'!$A$1:$A$499,"0"))</f>
        <v>0</v>
      </c>
      <c r="M134" s="11"/>
      <c r="N134" s="11"/>
      <c r="O134" s="7" t="s">
        <v>10</v>
      </c>
      <c r="P134" s="72" t="str">
        <f>INDEX('Hamper SKUs 2026'!$C$1:$C$499,MATCH(O134,'Hamper SKUs 2026'!$E$1:$E$499,"0"))</f>
        <v>SKU</v>
      </c>
      <c r="Q134" s="72" t="str">
        <f>INDEX('Hamper SKUs 2026'!$B$1:$B$499,MATCH(O134,'Hamper SKUs 2026'!$E$1:$E$499,"0"))</f>
        <v>Size</v>
      </c>
      <c r="R134" s="10"/>
      <c r="S134" s="10"/>
      <c r="T134" s="36"/>
      <c r="U134" s="7"/>
    </row>
    <row r="135" spans="2:21" x14ac:dyDescent="0.3">
      <c r="B135" s="66">
        <v>125</v>
      </c>
      <c r="C135" s="10"/>
      <c r="D135" s="10"/>
      <c r="E135" s="10"/>
      <c r="F135" s="10"/>
      <c r="G135" s="10"/>
      <c r="H135" s="10"/>
      <c r="I135" s="10"/>
      <c r="J135" s="7" t="s">
        <v>9</v>
      </c>
      <c r="K135" s="7" t="s">
        <v>9</v>
      </c>
      <c r="L135" s="81">
        <f>INDEX('Shipping 2025'!$C$1:$C$499,MATCH(K135,'Shipping 2025'!$A$1:$A$499,"0"))</f>
        <v>0</v>
      </c>
      <c r="M135" s="11"/>
      <c r="N135" s="11"/>
      <c r="O135" s="7" t="s">
        <v>10</v>
      </c>
      <c r="P135" s="72" t="str">
        <f>INDEX('Hamper SKUs 2026'!$C$1:$C$499,MATCH(O135,'Hamper SKUs 2026'!$E$1:$E$499,"0"))</f>
        <v>SKU</v>
      </c>
      <c r="Q135" s="72" t="str">
        <f>INDEX('Hamper SKUs 2026'!$B$1:$B$499,MATCH(O135,'Hamper SKUs 2026'!$E$1:$E$499,"0"))</f>
        <v>Size</v>
      </c>
      <c r="R135" s="10"/>
      <c r="S135" s="10"/>
      <c r="T135" s="36"/>
      <c r="U135" s="7"/>
    </row>
    <row r="136" spans="2:21" x14ac:dyDescent="0.3">
      <c r="B136" s="66">
        <v>126</v>
      </c>
      <c r="C136" s="10"/>
      <c r="D136" s="10"/>
      <c r="E136" s="10"/>
      <c r="F136" s="10"/>
      <c r="G136" s="10"/>
      <c r="H136" s="10"/>
      <c r="I136" s="10"/>
      <c r="J136" s="7" t="s">
        <v>9</v>
      </c>
      <c r="K136" s="7" t="s">
        <v>9</v>
      </c>
      <c r="L136" s="81">
        <f>INDEX('Shipping 2025'!$C$1:$C$499,MATCH(K136,'Shipping 2025'!$A$1:$A$499,"0"))</f>
        <v>0</v>
      </c>
      <c r="M136" s="11"/>
      <c r="N136" s="11"/>
      <c r="O136" s="7" t="s">
        <v>10</v>
      </c>
      <c r="P136" s="72" t="str">
        <f>INDEX('Hamper SKUs 2026'!$C$1:$C$499,MATCH(O136,'Hamper SKUs 2026'!$E$1:$E$499,"0"))</f>
        <v>SKU</v>
      </c>
      <c r="Q136" s="72" t="str">
        <f>INDEX('Hamper SKUs 2026'!$B$1:$B$499,MATCH(O136,'Hamper SKUs 2026'!$E$1:$E$499,"0"))</f>
        <v>Size</v>
      </c>
      <c r="R136" s="10"/>
      <c r="S136" s="10"/>
      <c r="T136" s="36"/>
      <c r="U136" s="7"/>
    </row>
    <row r="137" spans="2:21" x14ac:dyDescent="0.3">
      <c r="B137" s="66">
        <v>127</v>
      </c>
      <c r="C137" s="10"/>
      <c r="D137" s="10"/>
      <c r="E137" s="10"/>
      <c r="F137" s="10"/>
      <c r="G137" s="10"/>
      <c r="H137" s="10"/>
      <c r="I137" s="10"/>
      <c r="J137" s="7" t="s">
        <v>9</v>
      </c>
      <c r="K137" s="7" t="s">
        <v>9</v>
      </c>
      <c r="L137" s="81">
        <f>INDEX('Shipping 2025'!$C$1:$C$499,MATCH(K137,'Shipping 2025'!$A$1:$A$499,"0"))</f>
        <v>0</v>
      </c>
      <c r="M137" s="11"/>
      <c r="N137" s="11"/>
      <c r="O137" s="7" t="s">
        <v>10</v>
      </c>
      <c r="P137" s="72" t="str">
        <f>INDEX('Hamper SKUs 2026'!$C$1:$C$499,MATCH(O137,'Hamper SKUs 2026'!$E$1:$E$499,"0"))</f>
        <v>SKU</v>
      </c>
      <c r="Q137" s="72" t="str">
        <f>INDEX('Hamper SKUs 2026'!$B$1:$B$499,MATCH(O137,'Hamper SKUs 2026'!$E$1:$E$499,"0"))</f>
        <v>Size</v>
      </c>
      <c r="R137" s="10"/>
      <c r="S137" s="10"/>
      <c r="T137" s="36"/>
      <c r="U137" s="7"/>
    </row>
    <row r="138" spans="2:21" x14ac:dyDescent="0.3">
      <c r="B138" s="66">
        <v>128</v>
      </c>
      <c r="C138" s="10"/>
      <c r="D138" s="10"/>
      <c r="E138" s="10"/>
      <c r="F138" s="10"/>
      <c r="G138" s="10"/>
      <c r="H138" s="10"/>
      <c r="I138" s="10"/>
      <c r="J138" s="7" t="s">
        <v>9</v>
      </c>
      <c r="K138" s="7" t="s">
        <v>9</v>
      </c>
      <c r="L138" s="81">
        <f>INDEX('Shipping 2025'!$C$1:$C$499,MATCH(K138,'Shipping 2025'!$A$1:$A$499,"0"))</f>
        <v>0</v>
      </c>
      <c r="M138" s="11"/>
      <c r="N138" s="11"/>
      <c r="O138" s="7" t="s">
        <v>10</v>
      </c>
      <c r="P138" s="72" t="str">
        <f>INDEX('Hamper SKUs 2026'!$C$1:$C$499,MATCH(O138,'Hamper SKUs 2026'!$E$1:$E$499,"0"))</f>
        <v>SKU</v>
      </c>
      <c r="Q138" s="72" t="str">
        <f>INDEX('Hamper SKUs 2026'!$B$1:$B$499,MATCH(O138,'Hamper SKUs 2026'!$E$1:$E$499,"0"))</f>
        <v>Size</v>
      </c>
      <c r="R138" s="10"/>
      <c r="S138" s="10"/>
      <c r="T138" s="36"/>
      <c r="U138" s="7"/>
    </row>
    <row r="139" spans="2:21" x14ac:dyDescent="0.3">
      <c r="B139" s="66">
        <v>129</v>
      </c>
      <c r="C139" s="10"/>
      <c r="D139" s="10"/>
      <c r="E139" s="10"/>
      <c r="F139" s="10"/>
      <c r="G139" s="10"/>
      <c r="H139" s="10"/>
      <c r="I139" s="10"/>
      <c r="J139" s="7" t="s">
        <v>9</v>
      </c>
      <c r="K139" s="7" t="s">
        <v>9</v>
      </c>
      <c r="L139" s="81">
        <f>INDEX('Shipping 2025'!$C$1:$C$499,MATCH(K139,'Shipping 2025'!$A$1:$A$499,"0"))</f>
        <v>0</v>
      </c>
      <c r="M139" s="11"/>
      <c r="N139" s="11"/>
      <c r="O139" s="7" t="s">
        <v>10</v>
      </c>
      <c r="P139" s="72" t="str">
        <f>INDEX('Hamper SKUs 2026'!$C$1:$C$499,MATCH(O139,'Hamper SKUs 2026'!$E$1:$E$499,"0"))</f>
        <v>SKU</v>
      </c>
      <c r="Q139" s="72" t="str">
        <f>INDEX('Hamper SKUs 2026'!$B$1:$B$499,MATCH(O139,'Hamper SKUs 2026'!$E$1:$E$499,"0"))</f>
        <v>Size</v>
      </c>
      <c r="R139" s="10"/>
      <c r="S139" s="10"/>
      <c r="T139" s="36"/>
      <c r="U139" s="7"/>
    </row>
    <row r="140" spans="2:21" x14ac:dyDescent="0.3">
      <c r="B140" s="66">
        <v>130</v>
      </c>
      <c r="C140" s="10"/>
      <c r="D140" s="10"/>
      <c r="E140" s="10"/>
      <c r="F140" s="10"/>
      <c r="G140" s="10"/>
      <c r="H140" s="10"/>
      <c r="I140" s="10"/>
      <c r="J140" s="7" t="s">
        <v>9</v>
      </c>
      <c r="K140" s="7" t="s">
        <v>9</v>
      </c>
      <c r="L140" s="81">
        <f>INDEX('Shipping 2025'!$C$1:$C$499,MATCH(K140,'Shipping 2025'!$A$1:$A$499,"0"))</f>
        <v>0</v>
      </c>
      <c r="M140" s="11"/>
      <c r="N140" s="11"/>
      <c r="O140" s="7" t="s">
        <v>10</v>
      </c>
      <c r="P140" s="72" t="str">
        <f>INDEX('Hamper SKUs 2026'!$C$1:$C$499,MATCH(O140,'Hamper SKUs 2026'!$E$1:$E$499,"0"))</f>
        <v>SKU</v>
      </c>
      <c r="Q140" s="72" t="str">
        <f>INDEX('Hamper SKUs 2026'!$B$1:$B$499,MATCH(O140,'Hamper SKUs 2026'!$E$1:$E$499,"0"))</f>
        <v>Size</v>
      </c>
      <c r="R140" s="10"/>
      <c r="S140" s="10"/>
      <c r="T140" s="36"/>
      <c r="U140" s="7"/>
    </row>
    <row r="141" spans="2:21" x14ac:dyDescent="0.3">
      <c r="B141" s="66">
        <v>131</v>
      </c>
      <c r="C141" s="10"/>
      <c r="D141" s="10"/>
      <c r="E141" s="10"/>
      <c r="F141" s="10"/>
      <c r="G141" s="10"/>
      <c r="H141" s="10"/>
      <c r="I141" s="10"/>
      <c r="J141" s="7" t="s">
        <v>9</v>
      </c>
      <c r="K141" s="7" t="s">
        <v>9</v>
      </c>
      <c r="L141" s="81">
        <f>INDEX('Shipping 2025'!$C$1:$C$499,MATCH(K141,'Shipping 2025'!$A$1:$A$499,"0"))</f>
        <v>0</v>
      </c>
      <c r="M141" s="11"/>
      <c r="N141" s="11"/>
      <c r="O141" s="7" t="s">
        <v>10</v>
      </c>
      <c r="P141" s="72" t="str">
        <f>INDEX('Hamper SKUs 2026'!$C$1:$C$499,MATCH(O141,'Hamper SKUs 2026'!$E$1:$E$499,"0"))</f>
        <v>SKU</v>
      </c>
      <c r="Q141" s="72" t="str">
        <f>INDEX('Hamper SKUs 2026'!$B$1:$B$499,MATCH(O141,'Hamper SKUs 2026'!$E$1:$E$499,"0"))</f>
        <v>Size</v>
      </c>
      <c r="R141" s="10"/>
      <c r="S141" s="10"/>
      <c r="T141" s="36"/>
      <c r="U141" s="7"/>
    </row>
    <row r="142" spans="2:21" x14ac:dyDescent="0.3">
      <c r="B142" s="66">
        <v>132</v>
      </c>
      <c r="C142" s="10"/>
      <c r="D142" s="10"/>
      <c r="E142" s="10"/>
      <c r="F142" s="10"/>
      <c r="G142" s="10"/>
      <c r="H142" s="10"/>
      <c r="I142" s="10"/>
      <c r="J142" s="7" t="s">
        <v>9</v>
      </c>
      <c r="K142" s="7" t="s">
        <v>9</v>
      </c>
      <c r="L142" s="81">
        <f>INDEX('Shipping 2025'!$C$1:$C$499,MATCH(K142,'Shipping 2025'!$A$1:$A$499,"0"))</f>
        <v>0</v>
      </c>
      <c r="M142" s="11"/>
      <c r="N142" s="11"/>
      <c r="O142" s="7" t="s">
        <v>10</v>
      </c>
      <c r="P142" s="72" t="str">
        <f>INDEX('Hamper SKUs 2026'!$C$1:$C$499,MATCH(O142,'Hamper SKUs 2026'!$E$1:$E$499,"0"))</f>
        <v>SKU</v>
      </c>
      <c r="Q142" s="72" t="str">
        <f>INDEX('Hamper SKUs 2026'!$B$1:$B$499,MATCH(O142,'Hamper SKUs 2026'!$E$1:$E$499,"0"))</f>
        <v>Size</v>
      </c>
      <c r="R142" s="10"/>
      <c r="S142" s="10"/>
      <c r="T142" s="36"/>
      <c r="U142" s="7"/>
    </row>
    <row r="143" spans="2:21" x14ac:dyDescent="0.3">
      <c r="B143" s="66">
        <v>133</v>
      </c>
      <c r="C143" s="10"/>
      <c r="D143" s="10"/>
      <c r="E143" s="10"/>
      <c r="F143" s="10"/>
      <c r="G143" s="10"/>
      <c r="H143" s="10"/>
      <c r="I143" s="10"/>
      <c r="J143" s="7" t="s">
        <v>9</v>
      </c>
      <c r="K143" s="7" t="s">
        <v>9</v>
      </c>
      <c r="L143" s="81">
        <f>INDEX('Shipping 2025'!$C$1:$C$499,MATCH(K143,'Shipping 2025'!$A$1:$A$499,"0"))</f>
        <v>0</v>
      </c>
      <c r="M143" s="11"/>
      <c r="N143" s="11"/>
      <c r="O143" s="7" t="s">
        <v>10</v>
      </c>
      <c r="P143" s="72" t="str">
        <f>INDEX('Hamper SKUs 2026'!$C$1:$C$499,MATCH(O143,'Hamper SKUs 2026'!$E$1:$E$499,"0"))</f>
        <v>SKU</v>
      </c>
      <c r="Q143" s="72" t="str">
        <f>INDEX('Hamper SKUs 2026'!$B$1:$B$499,MATCH(O143,'Hamper SKUs 2026'!$E$1:$E$499,"0"))</f>
        <v>Size</v>
      </c>
      <c r="R143" s="10"/>
      <c r="S143" s="10"/>
      <c r="T143" s="36"/>
      <c r="U143" s="7"/>
    </row>
    <row r="144" spans="2:21" x14ac:dyDescent="0.3">
      <c r="B144" s="66">
        <v>134</v>
      </c>
      <c r="C144" s="10"/>
      <c r="D144" s="10"/>
      <c r="E144" s="10"/>
      <c r="F144" s="10"/>
      <c r="G144" s="10"/>
      <c r="H144" s="10"/>
      <c r="I144" s="10"/>
      <c r="J144" s="7" t="s">
        <v>9</v>
      </c>
      <c r="K144" s="7" t="s">
        <v>9</v>
      </c>
      <c r="L144" s="81">
        <f>INDEX('Shipping 2025'!$C$1:$C$499,MATCH(K144,'Shipping 2025'!$A$1:$A$499,"0"))</f>
        <v>0</v>
      </c>
      <c r="M144" s="11"/>
      <c r="N144" s="11"/>
      <c r="O144" s="7" t="s">
        <v>10</v>
      </c>
      <c r="P144" s="72" t="str">
        <f>INDEX('Hamper SKUs 2026'!$C$1:$C$499,MATCH(O144,'Hamper SKUs 2026'!$E$1:$E$499,"0"))</f>
        <v>SKU</v>
      </c>
      <c r="Q144" s="72" t="str">
        <f>INDEX('Hamper SKUs 2026'!$B$1:$B$499,MATCH(O144,'Hamper SKUs 2026'!$E$1:$E$499,"0"))</f>
        <v>Size</v>
      </c>
      <c r="R144" s="10"/>
      <c r="S144" s="10"/>
      <c r="T144" s="36"/>
      <c r="U144" s="7"/>
    </row>
    <row r="145" spans="2:21" x14ac:dyDescent="0.3">
      <c r="B145" s="66">
        <v>135</v>
      </c>
      <c r="C145" s="10"/>
      <c r="D145" s="10"/>
      <c r="E145" s="10"/>
      <c r="F145" s="10"/>
      <c r="G145" s="10"/>
      <c r="H145" s="10"/>
      <c r="I145" s="10"/>
      <c r="J145" s="7" t="s">
        <v>9</v>
      </c>
      <c r="K145" s="7" t="s">
        <v>9</v>
      </c>
      <c r="L145" s="81">
        <f>INDEX('Shipping 2025'!$C$1:$C$499,MATCH(K145,'Shipping 2025'!$A$1:$A$499,"0"))</f>
        <v>0</v>
      </c>
      <c r="M145" s="11"/>
      <c r="N145" s="11"/>
      <c r="O145" s="7" t="s">
        <v>10</v>
      </c>
      <c r="P145" s="72" t="str">
        <f>INDEX('Hamper SKUs 2026'!$C$1:$C$499,MATCH(O145,'Hamper SKUs 2026'!$E$1:$E$499,"0"))</f>
        <v>SKU</v>
      </c>
      <c r="Q145" s="72" t="str">
        <f>INDEX('Hamper SKUs 2026'!$B$1:$B$499,MATCH(O145,'Hamper SKUs 2026'!$E$1:$E$499,"0"))</f>
        <v>Size</v>
      </c>
      <c r="R145" s="10"/>
      <c r="S145" s="10"/>
      <c r="T145" s="36"/>
      <c r="U145" s="7"/>
    </row>
    <row r="146" spans="2:21" x14ac:dyDescent="0.3">
      <c r="B146" s="66">
        <v>136</v>
      </c>
      <c r="C146" s="10"/>
      <c r="D146" s="10"/>
      <c r="E146" s="10"/>
      <c r="F146" s="10"/>
      <c r="G146" s="10"/>
      <c r="H146" s="10"/>
      <c r="I146" s="10"/>
      <c r="J146" s="7" t="s">
        <v>9</v>
      </c>
      <c r="K146" s="7" t="s">
        <v>9</v>
      </c>
      <c r="L146" s="81">
        <f>INDEX('Shipping 2025'!$C$1:$C$499,MATCH(K146,'Shipping 2025'!$A$1:$A$499,"0"))</f>
        <v>0</v>
      </c>
      <c r="M146" s="11"/>
      <c r="N146" s="11"/>
      <c r="O146" s="7" t="s">
        <v>10</v>
      </c>
      <c r="P146" s="72" t="str">
        <f>INDEX('Hamper SKUs 2026'!$C$1:$C$499,MATCH(O146,'Hamper SKUs 2026'!$E$1:$E$499,"0"))</f>
        <v>SKU</v>
      </c>
      <c r="Q146" s="72" t="str">
        <f>INDEX('Hamper SKUs 2026'!$B$1:$B$499,MATCH(O146,'Hamper SKUs 2026'!$E$1:$E$499,"0"))</f>
        <v>Size</v>
      </c>
      <c r="R146" s="10"/>
      <c r="S146" s="10"/>
      <c r="T146" s="36"/>
      <c r="U146" s="7"/>
    </row>
    <row r="147" spans="2:21" x14ac:dyDescent="0.3">
      <c r="B147" s="66">
        <v>137</v>
      </c>
      <c r="C147" s="10"/>
      <c r="D147" s="10"/>
      <c r="E147" s="10"/>
      <c r="F147" s="10"/>
      <c r="G147" s="10"/>
      <c r="H147" s="10"/>
      <c r="I147" s="10"/>
      <c r="J147" s="7" t="s">
        <v>9</v>
      </c>
      <c r="K147" s="7" t="s">
        <v>9</v>
      </c>
      <c r="L147" s="81">
        <f>INDEX('Shipping 2025'!$C$1:$C$499,MATCH(K147,'Shipping 2025'!$A$1:$A$499,"0"))</f>
        <v>0</v>
      </c>
      <c r="M147" s="11"/>
      <c r="N147" s="11"/>
      <c r="O147" s="7" t="s">
        <v>10</v>
      </c>
      <c r="P147" s="72" t="str">
        <f>INDEX('Hamper SKUs 2026'!$C$1:$C$499,MATCH(O147,'Hamper SKUs 2026'!$E$1:$E$499,"0"))</f>
        <v>SKU</v>
      </c>
      <c r="Q147" s="72" t="str">
        <f>INDEX('Hamper SKUs 2026'!$B$1:$B$499,MATCH(O147,'Hamper SKUs 2026'!$E$1:$E$499,"0"))</f>
        <v>Size</v>
      </c>
      <c r="R147" s="10"/>
      <c r="S147" s="10"/>
      <c r="T147" s="36"/>
      <c r="U147" s="7"/>
    </row>
    <row r="148" spans="2:21" x14ac:dyDescent="0.3">
      <c r="B148" s="66">
        <v>138</v>
      </c>
      <c r="C148" s="10"/>
      <c r="D148" s="10"/>
      <c r="E148" s="10"/>
      <c r="F148" s="10"/>
      <c r="G148" s="10"/>
      <c r="H148" s="10"/>
      <c r="I148" s="10"/>
      <c r="J148" s="7" t="s">
        <v>9</v>
      </c>
      <c r="K148" s="7" t="s">
        <v>9</v>
      </c>
      <c r="L148" s="81">
        <f>INDEX('Shipping 2025'!$C$1:$C$499,MATCH(K148,'Shipping 2025'!$A$1:$A$499,"0"))</f>
        <v>0</v>
      </c>
      <c r="M148" s="11"/>
      <c r="N148" s="11"/>
      <c r="O148" s="7" t="s">
        <v>10</v>
      </c>
      <c r="P148" s="72" t="str">
        <f>INDEX('Hamper SKUs 2026'!$C$1:$C$499,MATCH(O148,'Hamper SKUs 2026'!$E$1:$E$499,"0"))</f>
        <v>SKU</v>
      </c>
      <c r="Q148" s="72" t="str">
        <f>INDEX('Hamper SKUs 2026'!$B$1:$B$499,MATCH(O148,'Hamper SKUs 2026'!$E$1:$E$499,"0"))</f>
        <v>Size</v>
      </c>
      <c r="R148" s="10"/>
      <c r="S148" s="10"/>
      <c r="T148" s="36"/>
      <c r="U148" s="7"/>
    </row>
    <row r="149" spans="2:21" x14ac:dyDescent="0.3">
      <c r="B149" s="66">
        <v>139</v>
      </c>
      <c r="C149" s="10"/>
      <c r="D149" s="10"/>
      <c r="E149" s="10"/>
      <c r="F149" s="10"/>
      <c r="G149" s="10"/>
      <c r="H149" s="10"/>
      <c r="I149" s="10"/>
      <c r="J149" s="7" t="s">
        <v>9</v>
      </c>
      <c r="K149" s="7" t="s">
        <v>9</v>
      </c>
      <c r="L149" s="81">
        <f>INDEX('Shipping 2025'!$C$1:$C$499,MATCH(K149,'Shipping 2025'!$A$1:$A$499,"0"))</f>
        <v>0</v>
      </c>
      <c r="M149" s="11"/>
      <c r="N149" s="11"/>
      <c r="O149" s="7" t="s">
        <v>10</v>
      </c>
      <c r="P149" s="72" t="str">
        <f>INDEX('Hamper SKUs 2026'!$C$1:$C$499,MATCH(O149,'Hamper SKUs 2026'!$E$1:$E$499,"0"))</f>
        <v>SKU</v>
      </c>
      <c r="Q149" s="72" t="str">
        <f>INDEX('Hamper SKUs 2026'!$B$1:$B$499,MATCH(O149,'Hamper SKUs 2026'!$E$1:$E$499,"0"))</f>
        <v>Size</v>
      </c>
      <c r="R149" s="10"/>
      <c r="S149" s="10"/>
      <c r="T149" s="36"/>
      <c r="U149" s="7"/>
    </row>
    <row r="150" spans="2:21" x14ac:dyDescent="0.3">
      <c r="B150" s="66">
        <v>140</v>
      </c>
      <c r="C150" s="10"/>
      <c r="D150" s="10"/>
      <c r="E150" s="10"/>
      <c r="F150" s="10"/>
      <c r="G150" s="10"/>
      <c r="H150" s="10"/>
      <c r="I150" s="10"/>
      <c r="J150" s="7" t="s">
        <v>9</v>
      </c>
      <c r="K150" s="7" t="s">
        <v>9</v>
      </c>
      <c r="L150" s="81">
        <f>INDEX('Shipping 2025'!$C$1:$C$499,MATCH(K150,'Shipping 2025'!$A$1:$A$499,"0"))</f>
        <v>0</v>
      </c>
      <c r="M150" s="11"/>
      <c r="N150" s="11"/>
      <c r="O150" s="7" t="s">
        <v>10</v>
      </c>
      <c r="P150" s="72" t="str">
        <f>INDEX('Hamper SKUs 2026'!$C$1:$C$499,MATCH(O150,'Hamper SKUs 2026'!$E$1:$E$499,"0"))</f>
        <v>SKU</v>
      </c>
      <c r="Q150" s="72" t="str">
        <f>INDEX('Hamper SKUs 2026'!$B$1:$B$499,MATCH(O150,'Hamper SKUs 2026'!$E$1:$E$499,"0"))</f>
        <v>Size</v>
      </c>
      <c r="R150" s="10"/>
      <c r="S150" s="10"/>
      <c r="T150" s="36"/>
      <c r="U150" s="7"/>
    </row>
    <row r="151" spans="2:21" x14ac:dyDescent="0.3">
      <c r="B151" s="66">
        <v>141</v>
      </c>
      <c r="C151" s="10"/>
      <c r="D151" s="10"/>
      <c r="E151" s="10"/>
      <c r="F151" s="10"/>
      <c r="G151" s="10"/>
      <c r="H151" s="10"/>
      <c r="I151" s="10"/>
      <c r="J151" s="7" t="s">
        <v>9</v>
      </c>
      <c r="K151" s="7" t="s">
        <v>9</v>
      </c>
      <c r="L151" s="81">
        <f>INDEX('Shipping 2025'!$C$1:$C$499,MATCH(K151,'Shipping 2025'!$A$1:$A$499,"0"))</f>
        <v>0</v>
      </c>
      <c r="M151" s="11"/>
      <c r="N151" s="11"/>
      <c r="O151" s="7" t="s">
        <v>10</v>
      </c>
      <c r="P151" s="72" t="str">
        <f>INDEX('Hamper SKUs 2026'!$C$1:$C$499,MATCH(O151,'Hamper SKUs 2026'!$E$1:$E$499,"0"))</f>
        <v>SKU</v>
      </c>
      <c r="Q151" s="72" t="str">
        <f>INDEX('Hamper SKUs 2026'!$B$1:$B$499,MATCH(O151,'Hamper SKUs 2026'!$E$1:$E$499,"0"))</f>
        <v>Size</v>
      </c>
      <c r="R151" s="10"/>
      <c r="S151" s="10"/>
      <c r="T151" s="36"/>
      <c r="U151" s="7"/>
    </row>
    <row r="152" spans="2:21" x14ac:dyDescent="0.3">
      <c r="B152" s="66">
        <v>142</v>
      </c>
      <c r="C152" s="10"/>
      <c r="D152" s="10"/>
      <c r="E152" s="10"/>
      <c r="F152" s="10"/>
      <c r="G152" s="10"/>
      <c r="H152" s="10"/>
      <c r="I152" s="10"/>
      <c r="J152" s="7" t="s">
        <v>9</v>
      </c>
      <c r="K152" s="7" t="s">
        <v>9</v>
      </c>
      <c r="L152" s="81">
        <f>INDEX('Shipping 2025'!$C$1:$C$499,MATCH(K152,'Shipping 2025'!$A$1:$A$499,"0"))</f>
        <v>0</v>
      </c>
      <c r="M152" s="11"/>
      <c r="N152" s="11"/>
      <c r="O152" s="7" t="s">
        <v>10</v>
      </c>
      <c r="P152" s="72" t="str">
        <f>INDEX('Hamper SKUs 2026'!$C$1:$C$499,MATCH(O152,'Hamper SKUs 2026'!$E$1:$E$499,"0"))</f>
        <v>SKU</v>
      </c>
      <c r="Q152" s="72" t="str">
        <f>INDEX('Hamper SKUs 2026'!$B$1:$B$499,MATCH(O152,'Hamper SKUs 2026'!$E$1:$E$499,"0"))</f>
        <v>Size</v>
      </c>
      <c r="R152" s="10"/>
      <c r="S152" s="10"/>
      <c r="T152" s="36"/>
      <c r="U152" s="7"/>
    </row>
    <row r="153" spans="2:21" x14ac:dyDescent="0.3">
      <c r="B153" s="66">
        <v>143</v>
      </c>
      <c r="C153" s="10"/>
      <c r="D153" s="10"/>
      <c r="E153" s="10"/>
      <c r="F153" s="10"/>
      <c r="G153" s="10"/>
      <c r="H153" s="10"/>
      <c r="I153" s="10"/>
      <c r="J153" s="7" t="s">
        <v>9</v>
      </c>
      <c r="K153" s="7" t="s">
        <v>9</v>
      </c>
      <c r="L153" s="81">
        <f>INDEX('Shipping 2025'!$C$1:$C$499,MATCH(K153,'Shipping 2025'!$A$1:$A$499,"0"))</f>
        <v>0</v>
      </c>
      <c r="M153" s="11"/>
      <c r="N153" s="11"/>
      <c r="O153" s="7" t="s">
        <v>10</v>
      </c>
      <c r="P153" s="72" t="str">
        <f>INDEX('Hamper SKUs 2026'!$C$1:$C$499,MATCH(O153,'Hamper SKUs 2026'!$E$1:$E$499,"0"))</f>
        <v>SKU</v>
      </c>
      <c r="Q153" s="72" t="str">
        <f>INDEX('Hamper SKUs 2026'!$B$1:$B$499,MATCH(O153,'Hamper SKUs 2026'!$E$1:$E$499,"0"))</f>
        <v>Size</v>
      </c>
      <c r="R153" s="10"/>
      <c r="S153" s="10"/>
      <c r="T153" s="36"/>
      <c r="U153" s="7"/>
    </row>
    <row r="154" spans="2:21" x14ac:dyDescent="0.3">
      <c r="B154" s="66">
        <v>144</v>
      </c>
      <c r="C154" s="10"/>
      <c r="D154" s="10"/>
      <c r="E154" s="10"/>
      <c r="F154" s="10"/>
      <c r="G154" s="10"/>
      <c r="H154" s="10"/>
      <c r="I154" s="10"/>
      <c r="J154" s="7" t="s">
        <v>9</v>
      </c>
      <c r="K154" s="7" t="s">
        <v>9</v>
      </c>
      <c r="L154" s="81">
        <f>INDEX('Shipping 2025'!$C$1:$C$499,MATCH(K154,'Shipping 2025'!$A$1:$A$499,"0"))</f>
        <v>0</v>
      </c>
      <c r="M154" s="11"/>
      <c r="N154" s="11"/>
      <c r="O154" s="7" t="s">
        <v>10</v>
      </c>
      <c r="P154" s="72" t="str">
        <f>INDEX('Hamper SKUs 2026'!$C$1:$C$499,MATCH(O154,'Hamper SKUs 2026'!$E$1:$E$499,"0"))</f>
        <v>SKU</v>
      </c>
      <c r="Q154" s="72" t="str">
        <f>INDEX('Hamper SKUs 2026'!$B$1:$B$499,MATCH(O154,'Hamper SKUs 2026'!$E$1:$E$499,"0"))</f>
        <v>Size</v>
      </c>
      <c r="R154" s="10"/>
      <c r="S154" s="10"/>
      <c r="T154" s="36"/>
      <c r="U154" s="7"/>
    </row>
    <row r="155" spans="2:21" x14ac:dyDescent="0.3">
      <c r="B155" s="66">
        <v>145</v>
      </c>
      <c r="C155" s="10"/>
      <c r="D155" s="10"/>
      <c r="E155" s="10"/>
      <c r="F155" s="10"/>
      <c r="G155" s="10"/>
      <c r="H155" s="10"/>
      <c r="I155" s="10"/>
      <c r="J155" s="7" t="s">
        <v>9</v>
      </c>
      <c r="K155" s="7" t="s">
        <v>9</v>
      </c>
      <c r="L155" s="81">
        <f>INDEX('Shipping 2025'!$C$1:$C$499,MATCH(K155,'Shipping 2025'!$A$1:$A$499,"0"))</f>
        <v>0</v>
      </c>
      <c r="M155" s="11"/>
      <c r="N155" s="11"/>
      <c r="O155" s="7" t="s">
        <v>10</v>
      </c>
      <c r="P155" s="72" t="str">
        <f>INDEX('Hamper SKUs 2026'!$C$1:$C$499,MATCH(O155,'Hamper SKUs 2026'!$E$1:$E$499,"0"))</f>
        <v>SKU</v>
      </c>
      <c r="Q155" s="72" t="str">
        <f>INDEX('Hamper SKUs 2026'!$B$1:$B$499,MATCH(O155,'Hamper SKUs 2026'!$E$1:$E$499,"0"))</f>
        <v>Size</v>
      </c>
      <c r="R155" s="10"/>
      <c r="S155" s="10"/>
      <c r="T155" s="36"/>
      <c r="U155" s="7"/>
    </row>
    <row r="156" spans="2:21" x14ac:dyDescent="0.3">
      <c r="B156" s="66">
        <v>146</v>
      </c>
      <c r="C156" s="10"/>
      <c r="D156" s="10"/>
      <c r="E156" s="10"/>
      <c r="F156" s="10"/>
      <c r="G156" s="10"/>
      <c r="H156" s="10"/>
      <c r="I156" s="10"/>
      <c r="J156" s="7" t="s">
        <v>9</v>
      </c>
      <c r="K156" s="7" t="s">
        <v>9</v>
      </c>
      <c r="L156" s="81">
        <f>INDEX('Shipping 2025'!$C$1:$C$499,MATCH(K156,'Shipping 2025'!$A$1:$A$499,"0"))</f>
        <v>0</v>
      </c>
      <c r="M156" s="11"/>
      <c r="N156" s="11"/>
      <c r="O156" s="7" t="s">
        <v>10</v>
      </c>
      <c r="P156" s="72" t="str">
        <f>INDEX('Hamper SKUs 2026'!$C$1:$C$499,MATCH(O156,'Hamper SKUs 2026'!$E$1:$E$499,"0"))</f>
        <v>SKU</v>
      </c>
      <c r="Q156" s="72" t="str">
        <f>INDEX('Hamper SKUs 2026'!$B$1:$B$499,MATCH(O156,'Hamper SKUs 2026'!$E$1:$E$499,"0"))</f>
        <v>Size</v>
      </c>
      <c r="R156" s="10"/>
      <c r="S156" s="10"/>
      <c r="T156" s="36"/>
      <c r="U156" s="7"/>
    </row>
    <row r="157" spans="2:21" x14ac:dyDescent="0.3">
      <c r="B157" s="66">
        <v>147</v>
      </c>
      <c r="C157" s="10"/>
      <c r="D157" s="10"/>
      <c r="E157" s="10"/>
      <c r="F157" s="10"/>
      <c r="G157" s="10"/>
      <c r="H157" s="10"/>
      <c r="I157" s="10"/>
      <c r="J157" s="7" t="s">
        <v>9</v>
      </c>
      <c r="K157" s="7" t="s">
        <v>9</v>
      </c>
      <c r="L157" s="81">
        <f>INDEX('Shipping 2025'!$C$1:$C$499,MATCH(K157,'Shipping 2025'!$A$1:$A$499,"0"))</f>
        <v>0</v>
      </c>
      <c r="M157" s="11"/>
      <c r="N157" s="11"/>
      <c r="O157" s="7" t="s">
        <v>10</v>
      </c>
      <c r="P157" s="72" t="str">
        <f>INDEX('Hamper SKUs 2026'!$C$1:$C$499,MATCH(O157,'Hamper SKUs 2026'!$E$1:$E$499,"0"))</f>
        <v>SKU</v>
      </c>
      <c r="Q157" s="72" t="str">
        <f>INDEX('Hamper SKUs 2026'!$B$1:$B$499,MATCH(O157,'Hamper SKUs 2026'!$E$1:$E$499,"0"))</f>
        <v>Size</v>
      </c>
      <c r="R157" s="10"/>
      <c r="S157" s="10"/>
      <c r="T157" s="36"/>
      <c r="U157" s="7"/>
    </row>
    <row r="158" spans="2:21" x14ac:dyDescent="0.3">
      <c r="B158" s="66">
        <v>148</v>
      </c>
      <c r="C158" s="10"/>
      <c r="D158" s="10"/>
      <c r="E158" s="10"/>
      <c r="F158" s="10"/>
      <c r="G158" s="10"/>
      <c r="H158" s="10"/>
      <c r="I158" s="10"/>
      <c r="J158" s="7" t="s">
        <v>9</v>
      </c>
      <c r="K158" s="7" t="s">
        <v>9</v>
      </c>
      <c r="L158" s="81">
        <f>INDEX('Shipping 2025'!$C$1:$C$499,MATCH(K158,'Shipping 2025'!$A$1:$A$499,"0"))</f>
        <v>0</v>
      </c>
      <c r="M158" s="11"/>
      <c r="N158" s="11"/>
      <c r="O158" s="7" t="s">
        <v>10</v>
      </c>
      <c r="P158" s="72" t="str">
        <f>INDEX('Hamper SKUs 2026'!$C$1:$C$499,MATCH(O158,'Hamper SKUs 2026'!$E$1:$E$499,"0"))</f>
        <v>SKU</v>
      </c>
      <c r="Q158" s="72" t="str">
        <f>INDEX('Hamper SKUs 2026'!$B$1:$B$499,MATCH(O158,'Hamper SKUs 2026'!$E$1:$E$499,"0"))</f>
        <v>Size</v>
      </c>
      <c r="R158" s="10"/>
      <c r="S158" s="10"/>
      <c r="T158" s="36"/>
      <c r="U158" s="7"/>
    </row>
    <row r="159" spans="2:21" x14ac:dyDescent="0.3">
      <c r="B159" s="66">
        <v>149</v>
      </c>
      <c r="C159" s="10"/>
      <c r="D159" s="10"/>
      <c r="E159" s="10"/>
      <c r="F159" s="10"/>
      <c r="G159" s="10"/>
      <c r="H159" s="10"/>
      <c r="I159" s="10"/>
      <c r="J159" s="7" t="s">
        <v>9</v>
      </c>
      <c r="K159" s="7" t="s">
        <v>9</v>
      </c>
      <c r="L159" s="81">
        <f>INDEX('Shipping 2025'!$C$1:$C$499,MATCH(K159,'Shipping 2025'!$A$1:$A$499,"0"))</f>
        <v>0</v>
      </c>
      <c r="M159" s="11"/>
      <c r="N159" s="11"/>
      <c r="O159" s="7" t="s">
        <v>10</v>
      </c>
      <c r="P159" s="72" t="str">
        <f>INDEX('Hamper SKUs 2026'!$C$1:$C$499,MATCH(O159,'Hamper SKUs 2026'!$E$1:$E$499,"0"))</f>
        <v>SKU</v>
      </c>
      <c r="Q159" s="72" t="str">
        <f>INDEX('Hamper SKUs 2026'!$B$1:$B$499,MATCH(O159,'Hamper SKUs 2026'!$E$1:$E$499,"0"))</f>
        <v>Size</v>
      </c>
      <c r="R159" s="10"/>
      <c r="S159" s="10"/>
      <c r="T159" s="36"/>
      <c r="U159" s="7"/>
    </row>
    <row r="160" spans="2:21" x14ac:dyDescent="0.3">
      <c r="B160" s="66">
        <v>150</v>
      </c>
      <c r="C160" s="10"/>
      <c r="D160" s="10"/>
      <c r="E160" s="10"/>
      <c r="F160" s="10"/>
      <c r="G160" s="10"/>
      <c r="H160" s="10"/>
      <c r="I160" s="10"/>
      <c r="J160" s="7" t="s">
        <v>9</v>
      </c>
      <c r="K160" s="7" t="s">
        <v>9</v>
      </c>
      <c r="L160" s="81">
        <f>INDEX('Shipping 2025'!$C$1:$C$499,MATCH(K160,'Shipping 2025'!$A$1:$A$499,"0"))</f>
        <v>0</v>
      </c>
      <c r="M160" s="11"/>
      <c r="N160" s="11"/>
      <c r="O160" s="7" t="s">
        <v>10</v>
      </c>
      <c r="P160" s="72" t="str">
        <f>INDEX('Hamper SKUs 2026'!$C$1:$C$499,MATCH(O160,'Hamper SKUs 2026'!$E$1:$E$499,"0"))</f>
        <v>SKU</v>
      </c>
      <c r="Q160" s="72" t="str">
        <f>INDEX('Hamper SKUs 2026'!$B$1:$B$499,MATCH(O160,'Hamper SKUs 2026'!$E$1:$E$499,"0"))</f>
        <v>Size</v>
      </c>
      <c r="R160" s="10"/>
      <c r="S160" s="10"/>
      <c r="T160" s="36"/>
      <c r="U160" s="7"/>
    </row>
    <row r="161" spans="2:21" x14ac:dyDescent="0.3">
      <c r="B161" s="66">
        <v>151</v>
      </c>
      <c r="C161" s="10"/>
      <c r="D161" s="10"/>
      <c r="E161" s="10"/>
      <c r="F161" s="10"/>
      <c r="G161" s="10"/>
      <c r="H161" s="10"/>
      <c r="I161" s="10"/>
      <c r="J161" s="7" t="s">
        <v>9</v>
      </c>
      <c r="K161" s="7" t="s">
        <v>9</v>
      </c>
      <c r="L161" s="81">
        <f>INDEX('Shipping 2025'!$C$1:$C$499,MATCH(K161,'Shipping 2025'!$A$1:$A$499,"0"))</f>
        <v>0</v>
      </c>
      <c r="M161" s="11"/>
      <c r="N161" s="11"/>
      <c r="O161" s="7" t="s">
        <v>10</v>
      </c>
      <c r="P161" s="72" t="str">
        <f>INDEX('Hamper SKUs 2026'!$C$1:$C$499,MATCH(O161,'Hamper SKUs 2026'!$E$1:$E$499,"0"))</f>
        <v>SKU</v>
      </c>
      <c r="Q161" s="72" t="str">
        <f>INDEX('Hamper SKUs 2026'!$B$1:$B$499,MATCH(O161,'Hamper SKUs 2026'!$E$1:$E$499,"0"))</f>
        <v>Size</v>
      </c>
      <c r="R161" s="10"/>
      <c r="S161" s="10"/>
      <c r="T161" s="36"/>
      <c r="U161" s="7"/>
    </row>
    <row r="162" spans="2:21" x14ac:dyDescent="0.3">
      <c r="B162" s="66">
        <v>152</v>
      </c>
      <c r="C162" s="10"/>
      <c r="D162" s="10"/>
      <c r="E162" s="10"/>
      <c r="F162" s="10"/>
      <c r="G162" s="10"/>
      <c r="H162" s="10"/>
      <c r="I162" s="10"/>
      <c r="J162" s="7" t="s">
        <v>9</v>
      </c>
      <c r="K162" s="7" t="s">
        <v>9</v>
      </c>
      <c r="L162" s="81">
        <f>INDEX('Shipping 2025'!$C$1:$C$499,MATCH(K162,'Shipping 2025'!$A$1:$A$499,"0"))</f>
        <v>0</v>
      </c>
      <c r="M162" s="11"/>
      <c r="N162" s="11"/>
      <c r="O162" s="7" t="s">
        <v>10</v>
      </c>
      <c r="P162" s="72" t="str">
        <f>INDEX('Hamper SKUs 2026'!$C$1:$C$499,MATCH(O162,'Hamper SKUs 2026'!$E$1:$E$499,"0"))</f>
        <v>SKU</v>
      </c>
      <c r="Q162" s="72" t="str">
        <f>INDEX('Hamper SKUs 2026'!$B$1:$B$499,MATCH(O162,'Hamper SKUs 2026'!$E$1:$E$499,"0"))</f>
        <v>Size</v>
      </c>
      <c r="R162" s="10"/>
      <c r="S162" s="10"/>
      <c r="T162" s="36"/>
      <c r="U162" s="7"/>
    </row>
    <row r="163" spans="2:21" x14ac:dyDescent="0.3">
      <c r="B163" s="66">
        <v>153</v>
      </c>
      <c r="C163" s="10"/>
      <c r="D163" s="10"/>
      <c r="E163" s="10"/>
      <c r="F163" s="10"/>
      <c r="G163" s="10"/>
      <c r="H163" s="10"/>
      <c r="I163" s="10"/>
      <c r="J163" s="7" t="s">
        <v>9</v>
      </c>
      <c r="K163" s="7" t="s">
        <v>9</v>
      </c>
      <c r="L163" s="81">
        <f>INDEX('Shipping 2025'!$C$1:$C$499,MATCH(K163,'Shipping 2025'!$A$1:$A$499,"0"))</f>
        <v>0</v>
      </c>
      <c r="M163" s="11"/>
      <c r="N163" s="11"/>
      <c r="O163" s="7" t="s">
        <v>10</v>
      </c>
      <c r="P163" s="72" t="str">
        <f>INDEX('Hamper SKUs 2026'!$C$1:$C$499,MATCH(O163,'Hamper SKUs 2026'!$E$1:$E$499,"0"))</f>
        <v>SKU</v>
      </c>
      <c r="Q163" s="72" t="str">
        <f>INDEX('Hamper SKUs 2026'!$B$1:$B$499,MATCH(O163,'Hamper SKUs 2026'!$E$1:$E$499,"0"))</f>
        <v>Size</v>
      </c>
      <c r="R163" s="10"/>
      <c r="S163" s="10"/>
      <c r="T163" s="36"/>
      <c r="U163" s="7"/>
    </row>
    <row r="164" spans="2:21" x14ac:dyDescent="0.3">
      <c r="B164" s="66">
        <v>154</v>
      </c>
      <c r="C164" s="10"/>
      <c r="D164" s="10"/>
      <c r="E164" s="10"/>
      <c r="F164" s="10"/>
      <c r="G164" s="10"/>
      <c r="H164" s="10"/>
      <c r="I164" s="10"/>
      <c r="J164" s="7" t="s">
        <v>9</v>
      </c>
      <c r="K164" s="7" t="s">
        <v>9</v>
      </c>
      <c r="L164" s="81">
        <f>INDEX('Shipping 2025'!$C$1:$C$499,MATCH(K164,'Shipping 2025'!$A$1:$A$499,"0"))</f>
        <v>0</v>
      </c>
      <c r="M164" s="11"/>
      <c r="N164" s="11"/>
      <c r="O164" s="7" t="s">
        <v>10</v>
      </c>
      <c r="P164" s="72" t="str">
        <f>INDEX('Hamper SKUs 2026'!$C$1:$C$499,MATCH(O164,'Hamper SKUs 2026'!$E$1:$E$499,"0"))</f>
        <v>SKU</v>
      </c>
      <c r="Q164" s="72" t="str">
        <f>INDEX('Hamper SKUs 2026'!$B$1:$B$499,MATCH(O164,'Hamper SKUs 2026'!$E$1:$E$499,"0"))</f>
        <v>Size</v>
      </c>
      <c r="R164" s="10"/>
      <c r="S164" s="10"/>
      <c r="T164" s="36"/>
      <c r="U164" s="7"/>
    </row>
    <row r="165" spans="2:21" x14ac:dyDescent="0.3">
      <c r="B165" s="66">
        <v>155</v>
      </c>
      <c r="C165" s="10"/>
      <c r="D165" s="10"/>
      <c r="E165" s="10"/>
      <c r="F165" s="10"/>
      <c r="G165" s="10"/>
      <c r="H165" s="10"/>
      <c r="I165" s="10"/>
      <c r="J165" s="7" t="s">
        <v>9</v>
      </c>
      <c r="K165" s="7" t="s">
        <v>9</v>
      </c>
      <c r="L165" s="81">
        <f>INDEX('Shipping 2025'!$C$1:$C$499,MATCH(K165,'Shipping 2025'!$A$1:$A$499,"0"))</f>
        <v>0</v>
      </c>
      <c r="M165" s="11"/>
      <c r="N165" s="11"/>
      <c r="O165" s="7" t="s">
        <v>10</v>
      </c>
      <c r="P165" s="72" t="str">
        <f>INDEX('Hamper SKUs 2026'!$C$1:$C$499,MATCH(O165,'Hamper SKUs 2026'!$E$1:$E$499,"0"))</f>
        <v>SKU</v>
      </c>
      <c r="Q165" s="72" t="str">
        <f>INDEX('Hamper SKUs 2026'!$B$1:$B$499,MATCH(O165,'Hamper SKUs 2026'!$E$1:$E$499,"0"))</f>
        <v>Size</v>
      </c>
      <c r="R165" s="10"/>
      <c r="S165" s="10"/>
      <c r="T165" s="36"/>
      <c r="U165" s="7"/>
    </row>
    <row r="166" spans="2:21" x14ac:dyDescent="0.3">
      <c r="B166" s="66">
        <v>156</v>
      </c>
      <c r="C166" s="10"/>
      <c r="D166" s="10"/>
      <c r="E166" s="10"/>
      <c r="F166" s="10"/>
      <c r="G166" s="10"/>
      <c r="H166" s="10"/>
      <c r="I166" s="10"/>
      <c r="J166" s="7" t="s">
        <v>9</v>
      </c>
      <c r="K166" s="7" t="s">
        <v>9</v>
      </c>
      <c r="L166" s="81">
        <f>INDEX('Shipping 2025'!$C$1:$C$499,MATCH(K166,'Shipping 2025'!$A$1:$A$499,"0"))</f>
        <v>0</v>
      </c>
      <c r="M166" s="11"/>
      <c r="N166" s="11"/>
      <c r="O166" s="7" t="s">
        <v>10</v>
      </c>
      <c r="P166" s="72" t="str">
        <f>INDEX('Hamper SKUs 2026'!$C$1:$C$499,MATCH(O166,'Hamper SKUs 2026'!$E$1:$E$499,"0"))</f>
        <v>SKU</v>
      </c>
      <c r="Q166" s="72" t="str">
        <f>INDEX('Hamper SKUs 2026'!$B$1:$B$499,MATCH(O166,'Hamper SKUs 2026'!$E$1:$E$499,"0"))</f>
        <v>Size</v>
      </c>
      <c r="R166" s="10"/>
      <c r="S166" s="10"/>
      <c r="T166" s="36"/>
      <c r="U166" s="7"/>
    </row>
    <row r="167" spans="2:21" x14ac:dyDescent="0.3">
      <c r="B167" s="66">
        <v>157</v>
      </c>
      <c r="C167" s="10"/>
      <c r="D167" s="10"/>
      <c r="E167" s="10"/>
      <c r="F167" s="10"/>
      <c r="G167" s="10"/>
      <c r="H167" s="10"/>
      <c r="I167" s="10"/>
      <c r="J167" s="7" t="s">
        <v>9</v>
      </c>
      <c r="K167" s="7" t="s">
        <v>9</v>
      </c>
      <c r="L167" s="81">
        <f>INDEX('Shipping 2025'!$C$1:$C$499,MATCH(K167,'Shipping 2025'!$A$1:$A$499,"0"))</f>
        <v>0</v>
      </c>
      <c r="M167" s="11"/>
      <c r="N167" s="11"/>
      <c r="O167" s="7" t="s">
        <v>10</v>
      </c>
      <c r="P167" s="72" t="str">
        <f>INDEX('Hamper SKUs 2026'!$C$1:$C$499,MATCH(O167,'Hamper SKUs 2026'!$E$1:$E$499,"0"))</f>
        <v>SKU</v>
      </c>
      <c r="Q167" s="72" t="str">
        <f>INDEX('Hamper SKUs 2026'!$B$1:$B$499,MATCH(O167,'Hamper SKUs 2026'!$E$1:$E$499,"0"))</f>
        <v>Size</v>
      </c>
      <c r="R167" s="10"/>
      <c r="S167" s="10"/>
      <c r="T167" s="36"/>
      <c r="U167" s="7"/>
    </row>
    <row r="168" spans="2:21" x14ac:dyDescent="0.3">
      <c r="B168" s="66">
        <v>158</v>
      </c>
      <c r="C168" s="10"/>
      <c r="D168" s="10"/>
      <c r="E168" s="10"/>
      <c r="F168" s="10"/>
      <c r="G168" s="10"/>
      <c r="H168" s="10"/>
      <c r="I168" s="10"/>
      <c r="J168" s="7" t="s">
        <v>9</v>
      </c>
      <c r="K168" s="7" t="s">
        <v>9</v>
      </c>
      <c r="L168" s="81">
        <f>INDEX('Shipping 2025'!$C$1:$C$499,MATCH(K168,'Shipping 2025'!$A$1:$A$499,"0"))</f>
        <v>0</v>
      </c>
      <c r="M168" s="11"/>
      <c r="N168" s="11"/>
      <c r="O168" s="7" t="s">
        <v>10</v>
      </c>
      <c r="P168" s="72" t="str">
        <f>INDEX('Hamper SKUs 2026'!$C$1:$C$499,MATCH(O168,'Hamper SKUs 2026'!$E$1:$E$499,"0"))</f>
        <v>SKU</v>
      </c>
      <c r="Q168" s="72" t="str">
        <f>INDEX('Hamper SKUs 2026'!$B$1:$B$499,MATCH(O168,'Hamper SKUs 2026'!$E$1:$E$499,"0"))</f>
        <v>Size</v>
      </c>
      <c r="R168" s="10"/>
      <c r="S168" s="10"/>
      <c r="T168" s="36"/>
      <c r="U168" s="7"/>
    </row>
    <row r="169" spans="2:21" x14ac:dyDescent="0.3">
      <c r="B169" s="66">
        <v>159</v>
      </c>
      <c r="C169" s="10"/>
      <c r="D169" s="10"/>
      <c r="E169" s="10"/>
      <c r="F169" s="10"/>
      <c r="G169" s="10"/>
      <c r="H169" s="10"/>
      <c r="I169" s="10"/>
      <c r="J169" s="7" t="s">
        <v>9</v>
      </c>
      <c r="K169" s="7" t="s">
        <v>9</v>
      </c>
      <c r="L169" s="81">
        <f>INDEX('Shipping 2025'!$C$1:$C$499,MATCH(K169,'Shipping 2025'!$A$1:$A$499,"0"))</f>
        <v>0</v>
      </c>
      <c r="M169" s="11"/>
      <c r="N169" s="11"/>
      <c r="O169" s="7" t="s">
        <v>10</v>
      </c>
      <c r="P169" s="72" t="str">
        <f>INDEX('Hamper SKUs 2026'!$C$1:$C$499,MATCH(O169,'Hamper SKUs 2026'!$E$1:$E$499,"0"))</f>
        <v>SKU</v>
      </c>
      <c r="Q169" s="72" t="str">
        <f>INDEX('Hamper SKUs 2026'!$B$1:$B$499,MATCH(O169,'Hamper SKUs 2026'!$E$1:$E$499,"0"))</f>
        <v>Size</v>
      </c>
      <c r="R169" s="10"/>
      <c r="S169" s="10"/>
      <c r="T169" s="36"/>
      <c r="U169" s="7"/>
    </row>
    <row r="170" spans="2:21" x14ac:dyDescent="0.3">
      <c r="B170" s="66">
        <v>160</v>
      </c>
      <c r="C170" s="10"/>
      <c r="D170" s="10"/>
      <c r="E170" s="10"/>
      <c r="F170" s="10"/>
      <c r="G170" s="10"/>
      <c r="H170" s="10"/>
      <c r="I170" s="10"/>
      <c r="J170" s="7" t="s">
        <v>9</v>
      </c>
      <c r="K170" s="7" t="s">
        <v>9</v>
      </c>
      <c r="L170" s="81">
        <f>INDEX('Shipping 2025'!$C$1:$C$499,MATCH(K170,'Shipping 2025'!$A$1:$A$499,"0"))</f>
        <v>0</v>
      </c>
      <c r="M170" s="11"/>
      <c r="N170" s="11"/>
      <c r="O170" s="7" t="s">
        <v>10</v>
      </c>
      <c r="P170" s="72" t="str">
        <f>INDEX('Hamper SKUs 2026'!$C$1:$C$499,MATCH(O170,'Hamper SKUs 2026'!$E$1:$E$499,"0"))</f>
        <v>SKU</v>
      </c>
      <c r="Q170" s="72" t="str">
        <f>INDEX('Hamper SKUs 2026'!$B$1:$B$499,MATCH(O170,'Hamper SKUs 2026'!$E$1:$E$499,"0"))</f>
        <v>Size</v>
      </c>
      <c r="R170" s="10"/>
      <c r="S170" s="10"/>
      <c r="T170" s="36"/>
      <c r="U170" s="7"/>
    </row>
    <row r="171" spans="2:21" x14ac:dyDescent="0.3">
      <c r="B171" s="66">
        <v>161</v>
      </c>
      <c r="C171" s="10"/>
      <c r="D171" s="10"/>
      <c r="E171" s="10"/>
      <c r="F171" s="10"/>
      <c r="G171" s="10"/>
      <c r="H171" s="10"/>
      <c r="I171" s="10"/>
      <c r="J171" s="7" t="s">
        <v>9</v>
      </c>
      <c r="K171" s="7" t="s">
        <v>9</v>
      </c>
      <c r="L171" s="81">
        <f>INDEX('Shipping 2025'!$C$1:$C$499,MATCH(K171,'Shipping 2025'!$A$1:$A$499,"0"))</f>
        <v>0</v>
      </c>
      <c r="M171" s="11"/>
      <c r="N171" s="11"/>
      <c r="O171" s="7" t="s">
        <v>10</v>
      </c>
      <c r="P171" s="72" t="str">
        <f>INDEX('Hamper SKUs 2026'!$C$1:$C$499,MATCH(O171,'Hamper SKUs 2026'!$E$1:$E$499,"0"))</f>
        <v>SKU</v>
      </c>
      <c r="Q171" s="72" t="str">
        <f>INDEX('Hamper SKUs 2026'!$B$1:$B$499,MATCH(O171,'Hamper SKUs 2026'!$E$1:$E$499,"0"))</f>
        <v>Size</v>
      </c>
      <c r="R171" s="10"/>
      <c r="S171" s="10"/>
      <c r="T171" s="36"/>
      <c r="U171" s="7"/>
    </row>
    <row r="172" spans="2:21" x14ac:dyDescent="0.3">
      <c r="B172" s="66">
        <v>162</v>
      </c>
      <c r="C172" s="10"/>
      <c r="D172" s="10"/>
      <c r="E172" s="10"/>
      <c r="F172" s="10"/>
      <c r="G172" s="10"/>
      <c r="H172" s="10"/>
      <c r="I172" s="10"/>
      <c r="J172" s="7" t="s">
        <v>9</v>
      </c>
      <c r="K172" s="7" t="s">
        <v>9</v>
      </c>
      <c r="L172" s="81">
        <f>INDEX('Shipping 2025'!$C$1:$C$499,MATCH(K172,'Shipping 2025'!$A$1:$A$499,"0"))</f>
        <v>0</v>
      </c>
      <c r="M172" s="11"/>
      <c r="N172" s="11"/>
      <c r="O172" s="7" t="s">
        <v>10</v>
      </c>
      <c r="P172" s="72" t="str">
        <f>INDEX('Hamper SKUs 2026'!$C$1:$C$499,MATCH(O172,'Hamper SKUs 2026'!$E$1:$E$499,"0"))</f>
        <v>SKU</v>
      </c>
      <c r="Q172" s="72" t="str">
        <f>INDEX('Hamper SKUs 2026'!$B$1:$B$499,MATCH(O172,'Hamper SKUs 2026'!$E$1:$E$499,"0"))</f>
        <v>Size</v>
      </c>
      <c r="R172" s="10"/>
      <c r="S172" s="10"/>
      <c r="T172" s="36"/>
      <c r="U172" s="7"/>
    </row>
    <row r="173" spans="2:21" x14ac:dyDescent="0.3">
      <c r="B173" s="66">
        <v>163</v>
      </c>
      <c r="C173" s="10"/>
      <c r="D173" s="10"/>
      <c r="E173" s="10"/>
      <c r="F173" s="10"/>
      <c r="G173" s="10"/>
      <c r="H173" s="10"/>
      <c r="I173" s="10"/>
      <c r="J173" s="7" t="s">
        <v>9</v>
      </c>
      <c r="K173" s="7" t="s">
        <v>9</v>
      </c>
      <c r="L173" s="81">
        <f>INDEX('Shipping 2025'!$C$1:$C$499,MATCH(K173,'Shipping 2025'!$A$1:$A$499,"0"))</f>
        <v>0</v>
      </c>
      <c r="M173" s="11"/>
      <c r="N173" s="11"/>
      <c r="O173" s="7" t="s">
        <v>10</v>
      </c>
      <c r="P173" s="72" t="str">
        <f>INDEX('Hamper SKUs 2026'!$C$1:$C$499,MATCH(O173,'Hamper SKUs 2026'!$E$1:$E$499,"0"))</f>
        <v>SKU</v>
      </c>
      <c r="Q173" s="72" t="str">
        <f>INDEX('Hamper SKUs 2026'!$B$1:$B$499,MATCH(O173,'Hamper SKUs 2026'!$E$1:$E$499,"0"))</f>
        <v>Size</v>
      </c>
      <c r="R173" s="10"/>
      <c r="S173" s="10"/>
      <c r="T173" s="36"/>
      <c r="U173" s="7"/>
    </row>
    <row r="174" spans="2:21" x14ac:dyDescent="0.3">
      <c r="B174" s="66">
        <v>164</v>
      </c>
      <c r="C174" s="10"/>
      <c r="D174" s="10"/>
      <c r="E174" s="10"/>
      <c r="F174" s="10"/>
      <c r="G174" s="10"/>
      <c r="H174" s="10"/>
      <c r="I174" s="10"/>
      <c r="J174" s="7" t="s">
        <v>9</v>
      </c>
      <c r="K174" s="7" t="s">
        <v>9</v>
      </c>
      <c r="L174" s="81">
        <f>INDEX('Shipping 2025'!$C$1:$C$499,MATCH(K174,'Shipping 2025'!$A$1:$A$499,"0"))</f>
        <v>0</v>
      </c>
      <c r="M174" s="11"/>
      <c r="N174" s="11"/>
      <c r="O174" s="7" t="s">
        <v>10</v>
      </c>
      <c r="P174" s="72" t="str">
        <f>INDEX('Hamper SKUs 2026'!$C$1:$C$499,MATCH(O174,'Hamper SKUs 2026'!$E$1:$E$499,"0"))</f>
        <v>SKU</v>
      </c>
      <c r="Q174" s="72" t="str">
        <f>INDEX('Hamper SKUs 2026'!$B$1:$B$499,MATCH(O174,'Hamper SKUs 2026'!$E$1:$E$499,"0"))</f>
        <v>Size</v>
      </c>
      <c r="R174" s="10"/>
      <c r="S174" s="10"/>
      <c r="T174" s="36"/>
      <c r="U174" s="7"/>
    </row>
    <row r="175" spans="2:21" x14ac:dyDescent="0.3">
      <c r="B175" s="66">
        <v>165</v>
      </c>
      <c r="C175" s="10"/>
      <c r="D175" s="10"/>
      <c r="E175" s="10"/>
      <c r="F175" s="10"/>
      <c r="G175" s="10"/>
      <c r="H175" s="10"/>
      <c r="I175" s="10"/>
      <c r="J175" s="7" t="s">
        <v>9</v>
      </c>
      <c r="K175" s="7" t="s">
        <v>9</v>
      </c>
      <c r="L175" s="81">
        <f>INDEX('Shipping 2025'!$C$1:$C$499,MATCH(K175,'Shipping 2025'!$A$1:$A$499,"0"))</f>
        <v>0</v>
      </c>
      <c r="M175" s="11"/>
      <c r="N175" s="11"/>
      <c r="O175" s="7" t="s">
        <v>10</v>
      </c>
      <c r="P175" s="72" t="str">
        <f>INDEX('Hamper SKUs 2026'!$C$1:$C$499,MATCH(O175,'Hamper SKUs 2026'!$E$1:$E$499,"0"))</f>
        <v>SKU</v>
      </c>
      <c r="Q175" s="72" t="str">
        <f>INDEX('Hamper SKUs 2026'!$B$1:$B$499,MATCH(O175,'Hamper SKUs 2026'!$E$1:$E$499,"0"))</f>
        <v>Size</v>
      </c>
      <c r="R175" s="10"/>
      <c r="S175" s="10"/>
      <c r="T175" s="36"/>
      <c r="U175" s="7"/>
    </row>
    <row r="176" spans="2:21" x14ac:dyDescent="0.3">
      <c r="B176" s="66">
        <v>166</v>
      </c>
      <c r="C176" s="10"/>
      <c r="D176" s="10"/>
      <c r="E176" s="10"/>
      <c r="F176" s="10"/>
      <c r="G176" s="10"/>
      <c r="H176" s="10"/>
      <c r="I176" s="10"/>
      <c r="J176" s="7" t="s">
        <v>9</v>
      </c>
      <c r="K176" s="7" t="s">
        <v>9</v>
      </c>
      <c r="L176" s="81">
        <f>INDEX('Shipping 2025'!$C$1:$C$499,MATCH(K176,'Shipping 2025'!$A$1:$A$499,"0"))</f>
        <v>0</v>
      </c>
      <c r="M176" s="11"/>
      <c r="N176" s="11"/>
      <c r="O176" s="7" t="s">
        <v>10</v>
      </c>
      <c r="P176" s="72" t="str">
        <f>INDEX('Hamper SKUs 2026'!$C$1:$C$499,MATCH(O176,'Hamper SKUs 2026'!$E$1:$E$499,"0"))</f>
        <v>SKU</v>
      </c>
      <c r="Q176" s="72" t="str">
        <f>INDEX('Hamper SKUs 2026'!$B$1:$B$499,MATCH(O176,'Hamper SKUs 2026'!$E$1:$E$499,"0"))</f>
        <v>Size</v>
      </c>
      <c r="R176" s="10"/>
      <c r="S176" s="10"/>
      <c r="T176" s="36"/>
      <c r="U176" s="7"/>
    </row>
    <row r="177" spans="2:21" x14ac:dyDescent="0.3">
      <c r="B177" s="66">
        <v>167</v>
      </c>
      <c r="C177" s="10"/>
      <c r="D177" s="10"/>
      <c r="E177" s="10"/>
      <c r="F177" s="10"/>
      <c r="G177" s="10"/>
      <c r="H177" s="10"/>
      <c r="I177" s="10"/>
      <c r="J177" s="7" t="s">
        <v>9</v>
      </c>
      <c r="K177" s="7" t="s">
        <v>9</v>
      </c>
      <c r="L177" s="81">
        <f>INDEX('Shipping 2025'!$C$1:$C$499,MATCH(K177,'Shipping 2025'!$A$1:$A$499,"0"))</f>
        <v>0</v>
      </c>
      <c r="M177" s="11"/>
      <c r="N177" s="11"/>
      <c r="O177" s="7" t="s">
        <v>10</v>
      </c>
      <c r="P177" s="72" t="str">
        <f>INDEX('Hamper SKUs 2026'!$C$1:$C$499,MATCH(O177,'Hamper SKUs 2026'!$E$1:$E$499,"0"))</f>
        <v>SKU</v>
      </c>
      <c r="Q177" s="72" t="str">
        <f>INDEX('Hamper SKUs 2026'!$B$1:$B$499,MATCH(O177,'Hamper SKUs 2026'!$E$1:$E$499,"0"))</f>
        <v>Size</v>
      </c>
      <c r="R177" s="10"/>
      <c r="S177" s="10"/>
      <c r="T177" s="36"/>
      <c r="U177" s="7"/>
    </row>
    <row r="178" spans="2:21" x14ac:dyDescent="0.3">
      <c r="B178" s="66">
        <v>168</v>
      </c>
      <c r="C178" s="10"/>
      <c r="D178" s="10"/>
      <c r="E178" s="10"/>
      <c r="F178" s="10"/>
      <c r="G178" s="10"/>
      <c r="H178" s="10"/>
      <c r="I178" s="10"/>
      <c r="J178" s="7" t="s">
        <v>9</v>
      </c>
      <c r="K178" s="7" t="s">
        <v>9</v>
      </c>
      <c r="L178" s="81">
        <f>INDEX('Shipping 2025'!$C$1:$C$499,MATCH(K178,'Shipping 2025'!$A$1:$A$499,"0"))</f>
        <v>0</v>
      </c>
      <c r="M178" s="11"/>
      <c r="N178" s="11"/>
      <c r="O178" s="7" t="s">
        <v>10</v>
      </c>
      <c r="P178" s="72" t="str">
        <f>INDEX('Hamper SKUs 2026'!$C$1:$C$499,MATCH(O178,'Hamper SKUs 2026'!$E$1:$E$499,"0"))</f>
        <v>SKU</v>
      </c>
      <c r="Q178" s="72" t="str">
        <f>INDEX('Hamper SKUs 2026'!$B$1:$B$499,MATCH(O178,'Hamper SKUs 2026'!$E$1:$E$499,"0"))</f>
        <v>Size</v>
      </c>
      <c r="R178" s="10"/>
      <c r="S178" s="10"/>
      <c r="T178" s="36"/>
      <c r="U178" s="7"/>
    </row>
    <row r="179" spans="2:21" x14ac:dyDescent="0.3">
      <c r="B179" s="66">
        <v>169</v>
      </c>
      <c r="C179" s="10"/>
      <c r="D179" s="10"/>
      <c r="E179" s="10"/>
      <c r="F179" s="10"/>
      <c r="G179" s="10"/>
      <c r="H179" s="10"/>
      <c r="I179" s="10"/>
      <c r="J179" s="7" t="s">
        <v>9</v>
      </c>
      <c r="K179" s="7" t="s">
        <v>9</v>
      </c>
      <c r="L179" s="81">
        <f>INDEX('Shipping 2025'!$C$1:$C$499,MATCH(K179,'Shipping 2025'!$A$1:$A$499,"0"))</f>
        <v>0</v>
      </c>
      <c r="M179" s="11"/>
      <c r="N179" s="11"/>
      <c r="O179" s="7" t="s">
        <v>10</v>
      </c>
      <c r="P179" s="72" t="str">
        <f>INDEX('Hamper SKUs 2026'!$C$1:$C$499,MATCH(O179,'Hamper SKUs 2026'!$E$1:$E$499,"0"))</f>
        <v>SKU</v>
      </c>
      <c r="Q179" s="72" t="str">
        <f>INDEX('Hamper SKUs 2026'!$B$1:$B$499,MATCH(O179,'Hamper SKUs 2026'!$E$1:$E$499,"0"))</f>
        <v>Size</v>
      </c>
      <c r="R179" s="10"/>
      <c r="S179" s="10"/>
      <c r="T179" s="36"/>
      <c r="U179" s="7"/>
    </row>
    <row r="180" spans="2:21" x14ac:dyDescent="0.3">
      <c r="B180" s="66">
        <v>170</v>
      </c>
      <c r="C180" s="10"/>
      <c r="D180" s="10"/>
      <c r="E180" s="10"/>
      <c r="F180" s="10"/>
      <c r="G180" s="10"/>
      <c r="H180" s="10"/>
      <c r="I180" s="10"/>
      <c r="J180" s="7" t="s">
        <v>9</v>
      </c>
      <c r="K180" s="7" t="s">
        <v>9</v>
      </c>
      <c r="L180" s="81">
        <f>INDEX('Shipping 2025'!$C$1:$C$499,MATCH(K180,'Shipping 2025'!$A$1:$A$499,"0"))</f>
        <v>0</v>
      </c>
      <c r="M180" s="11"/>
      <c r="N180" s="11"/>
      <c r="O180" s="7" t="s">
        <v>10</v>
      </c>
      <c r="P180" s="72" t="str">
        <f>INDEX('Hamper SKUs 2026'!$C$1:$C$499,MATCH(O180,'Hamper SKUs 2026'!$E$1:$E$499,"0"))</f>
        <v>SKU</v>
      </c>
      <c r="Q180" s="72" t="str">
        <f>INDEX('Hamper SKUs 2026'!$B$1:$B$499,MATCH(O180,'Hamper SKUs 2026'!$E$1:$E$499,"0"))</f>
        <v>Size</v>
      </c>
      <c r="R180" s="10"/>
      <c r="S180" s="10"/>
      <c r="T180" s="36"/>
      <c r="U180" s="7"/>
    </row>
    <row r="181" spans="2:21" x14ac:dyDescent="0.3">
      <c r="B181" s="66">
        <v>171</v>
      </c>
      <c r="C181" s="10"/>
      <c r="D181" s="10"/>
      <c r="E181" s="10"/>
      <c r="F181" s="10"/>
      <c r="G181" s="10"/>
      <c r="H181" s="10"/>
      <c r="I181" s="10"/>
      <c r="J181" s="7" t="s">
        <v>9</v>
      </c>
      <c r="K181" s="7" t="s">
        <v>9</v>
      </c>
      <c r="L181" s="81">
        <f>INDEX('Shipping 2025'!$C$1:$C$499,MATCH(K181,'Shipping 2025'!$A$1:$A$499,"0"))</f>
        <v>0</v>
      </c>
      <c r="M181" s="11"/>
      <c r="N181" s="11"/>
      <c r="O181" s="7" t="s">
        <v>10</v>
      </c>
      <c r="P181" s="72" t="str">
        <f>INDEX('Hamper SKUs 2026'!$C$1:$C$499,MATCH(O181,'Hamper SKUs 2026'!$E$1:$E$499,"0"))</f>
        <v>SKU</v>
      </c>
      <c r="Q181" s="72" t="str">
        <f>INDEX('Hamper SKUs 2026'!$B$1:$B$499,MATCH(O181,'Hamper SKUs 2026'!$E$1:$E$499,"0"))</f>
        <v>Size</v>
      </c>
      <c r="R181" s="10"/>
      <c r="S181" s="10"/>
      <c r="T181" s="36"/>
      <c r="U181" s="7"/>
    </row>
    <row r="182" spans="2:21" x14ac:dyDescent="0.3">
      <c r="B182" s="66">
        <v>172</v>
      </c>
      <c r="C182" s="10"/>
      <c r="D182" s="10"/>
      <c r="E182" s="10"/>
      <c r="F182" s="10"/>
      <c r="G182" s="10"/>
      <c r="H182" s="10"/>
      <c r="I182" s="10"/>
      <c r="J182" s="7" t="s">
        <v>9</v>
      </c>
      <c r="K182" s="7" t="s">
        <v>9</v>
      </c>
      <c r="L182" s="81">
        <f>INDEX('Shipping 2025'!$C$1:$C$499,MATCH(K182,'Shipping 2025'!$A$1:$A$499,"0"))</f>
        <v>0</v>
      </c>
      <c r="M182" s="11"/>
      <c r="N182" s="11"/>
      <c r="O182" s="7" t="s">
        <v>10</v>
      </c>
      <c r="P182" s="72" t="str">
        <f>INDEX('Hamper SKUs 2026'!$C$1:$C$499,MATCH(O182,'Hamper SKUs 2026'!$E$1:$E$499,"0"))</f>
        <v>SKU</v>
      </c>
      <c r="Q182" s="72" t="str">
        <f>INDEX('Hamper SKUs 2026'!$B$1:$B$499,MATCH(O182,'Hamper SKUs 2026'!$E$1:$E$499,"0"))</f>
        <v>Size</v>
      </c>
      <c r="R182" s="10"/>
      <c r="S182" s="10"/>
      <c r="T182" s="36"/>
      <c r="U182" s="7"/>
    </row>
    <row r="183" spans="2:21" x14ac:dyDescent="0.3">
      <c r="B183" s="66">
        <v>173</v>
      </c>
      <c r="C183" s="10"/>
      <c r="D183" s="10"/>
      <c r="E183" s="10"/>
      <c r="F183" s="10"/>
      <c r="G183" s="10"/>
      <c r="H183" s="10"/>
      <c r="I183" s="10"/>
      <c r="J183" s="7" t="s">
        <v>9</v>
      </c>
      <c r="K183" s="7" t="s">
        <v>9</v>
      </c>
      <c r="L183" s="81">
        <f>INDEX('Shipping 2025'!$C$1:$C$499,MATCH(K183,'Shipping 2025'!$A$1:$A$499,"0"))</f>
        <v>0</v>
      </c>
      <c r="M183" s="11"/>
      <c r="N183" s="11"/>
      <c r="O183" s="7" t="s">
        <v>10</v>
      </c>
      <c r="P183" s="72" t="str">
        <f>INDEX('Hamper SKUs 2026'!$C$1:$C$499,MATCH(O183,'Hamper SKUs 2026'!$E$1:$E$499,"0"))</f>
        <v>SKU</v>
      </c>
      <c r="Q183" s="72" t="str">
        <f>INDEX('Hamper SKUs 2026'!$B$1:$B$499,MATCH(O183,'Hamper SKUs 2026'!$E$1:$E$499,"0"))</f>
        <v>Size</v>
      </c>
      <c r="R183" s="10"/>
      <c r="S183" s="10"/>
      <c r="T183" s="36"/>
      <c r="U183" s="7"/>
    </row>
    <row r="184" spans="2:21" x14ac:dyDescent="0.3">
      <c r="B184" s="66">
        <v>174</v>
      </c>
      <c r="C184" s="10"/>
      <c r="D184" s="10"/>
      <c r="E184" s="10"/>
      <c r="F184" s="10"/>
      <c r="G184" s="10"/>
      <c r="H184" s="10"/>
      <c r="I184" s="10"/>
      <c r="J184" s="7" t="s">
        <v>9</v>
      </c>
      <c r="K184" s="7" t="s">
        <v>9</v>
      </c>
      <c r="L184" s="81">
        <f>INDEX('Shipping 2025'!$C$1:$C$499,MATCH(K184,'Shipping 2025'!$A$1:$A$499,"0"))</f>
        <v>0</v>
      </c>
      <c r="M184" s="11"/>
      <c r="N184" s="11"/>
      <c r="O184" s="7" t="s">
        <v>10</v>
      </c>
      <c r="P184" s="72" t="str">
        <f>INDEX('Hamper SKUs 2026'!$C$1:$C$499,MATCH(O184,'Hamper SKUs 2026'!$E$1:$E$499,"0"))</f>
        <v>SKU</v>
      </c>
      <c r="Q184" s="72" t="str">
        <f>INDEX('Hamper SKUs 2026'!$B$1:$B$499,MATCH(O184,'Hamper SKUs 2026'!$E$1:$E$499,"0"))</f>
        <v>Size</v>
      </c>
      <c r="R184" s="10"/>
      <c r="S184" s="10"/>
      <c r="T184" s="36"/>
      <c r="U184" s="7"/>
    </row>
    <row r="185" spans="2:21" x14ac:dyDescent="0.3">
      <c r="B185" s="66">
        <v>175</v>
      </c>
      <c r="C185" s="10"/>
      <c r="D185" s="10"/>
      <c r="E185" s="10"/>
      <c r="F185" s="10"/>
      <c r="G185" s="10"/>
      <c r="H185" s="10"/>
      <c r="I185" s="10"/>
      <c r="J185" s="7" t="s">
        <v>9</v>
      </c>
      <c r="K185" s="7" t="s">
        <v>9</v>
      </c>
      <c r="L185" s="81">
        <f>INDEX('Shipping 2025'!$C$1:$C$499,MATCH(K185,'Shipping 2025'!$A$1:$A$499,"0"))</f>
        <v>0</v>
      </c>
      <c r="M185" s="11"/>
      <c r="N185" s="11"/>
      <c r="O185" s="7" t="s">
        <v>10</v>
      </c>
      <c r="P185" s="72" t="str">
        <f>INDEX('Hamper SKUs 2026'!$C$1:$C$499,MATCH(O185,'Hamper SKUs 2026'!$E$1:$E$499,"0"))</f>
        <v>SKU</v>
      </c>
      <c r="Q185" s="72" t="str">
        <f>INDEX('Hamper SKUs 2026'!$B$1:$B$499,MATCH(O185,'Hamper SKUs 2026'!$E$1:$E$499,"0"))</f>
        <v>Size</v>
      </c>
      <c r="R185" s="10"/>
      <c r="S185" s="10"/>
      <c r="T185" s="36"/>
      <c r="U185" s="7"/>
    </row>
    <row r="186" spans="2:21" x14ac:dyDescent="0.3">
      <c r="B186" s="66">
        <v>176</v>
      </c>
      <c r="C186" s="10"/>
      <c r="D186" s="10"/>
      <c r="E186" s="10"/>
      <c r="F186" s="10"/>
      <c r="G186" s="10"/>
      <c r="H186" s="10"/>
      <c r="I186" s="10"/>
      <c r="J186" s="7" t="s">
        <v>9</v>
      </c>
      <c r="K186" s="7" t="s">
        <v>9</v>
      </c>
      <c r="L186" s="81">
        <f>INDEX('Shipping 2025'!$C$1:$C$499,MATCH(K186,'Shipping 2025'!$A$1:$A$499,"0"))</f>
        <v>0</v>
      </c>
      <c r="M186" s="11"/>
      <c r="N186" s="11"/>
      <c r="O186" s="7" t="s">
        <v>10</v>
      </c>
      <c r="P186" s="72" t="str">
        <f>INDEX('Hamper SKUs 2026'!$C$1:$C$499,MATCH(O186,'Hamper SKUs 2026'!$E$1:$E$499,"0"))</f>
        <v>SKU</v>
      </c>
      <c r="Q186" s="72" t="str">
        <f>INDEX('Hamper SKUs 2026'!$B$1:$B$499,MATCH(O186,'Hamper SKUs 2026'!$E$1:$E$499,"0"))</f>
        <v>Size</v>
      </c>
      <c r="R186" s="10"/>
      <c r="S186" s="10"/>
      <c r="T186" s="36"/>
      <c r="U186" s="7"/>
    </row>
    <row r="187" spans="2:21" x14ac:dyDescent="0.3">
      <c r="B187" s="66">
        <v>177</v>
      </c>
      <c r="C187" s="10"/>
      <c r="D187" s="10"/>
      <c r="E187" s="10"/>
      <c r="F187" s="10"/>
      <c r="G187" s="10"/>
      <c r="H187" s="10"/>
      <c r="I187" s="10"/>
      <c r="J187" s="7" t="s">
        <v>9</v>
      </c>
      <c r="K187" s="7" t="s">
        <v>9</v>
      </c>
      <c r="L187" s="81">
        <f>INDEX('Shipping 2025'!$C$1:$C$499,MATCH(K187,'Shipping 2025'!$A$1:$A$499,"0"))</f>
        <v>0</v>
      </c>
      <c r="M187" s="11"/>
      <c r="N187" s="11"/>
      <c r="O187" s="7" t="s">
        <v>10</v>
      </c>
      <c r="P187" s="72" t="str">
        <f>INDEX('Hamper SKUs 2026'!$C$1:$C$499,MATCH(O187,'Hamper SKUs 2026'!$E$1:$E$499,"0"))</f>
        <v>SKU</v>
      </c>
      <c r="Q187" s="72" t="str">
        <f>INDEX('Hamper SKUs 2026'!$B$1:$B$499,MATCH(O187,'Hamper SKUs 2026'!$E$1:$E$499,"0"))</f>
        <v>Size</v>
      </c>
      <c r="R187" s="10"/>
      <c r="S187" s="10"/>
      <c r="T187" s="36"/>
      <c r="U187" s="7"/>
    </row>
    <row r="188" spans="2:21" x14ac:dyDescent="0.3">
      <c r="B188" s="66">
        <v>178</v>
      </c>
      <c r="C188" s="10"/>
      <c r="D188" s="10"/>
      <c r="E188" s="10"/>
      <c r="F188" s="10"/>
      <c r="G188" s="10"/>
      <c r="H188" s="10"/>
      <c r="I188" s="10"/>
      <c r="J188" s="7" t="s">
        <v>9</v>
      </c>
      <c r="K188" s="7" t="s">
        <v>9</v>
      </c>
      <c r="L188" s="81">
        <f>INDEX('Shipping 2025'!$C$1:$C$499,MATCH(K188,'Shipping 2025'!$A$1:$A$499,"0"))</f>
        <v>0</v>
      </c>
      <c r="M188" s="11"/>
      <c r="N188" s="11"/>
      <c r="O188" s="7" t="s">
        <v>10</v>
      </c>
      <c r="P188" s="72" t="str">
        <f>INDEX('Hamper SKUs 2026'!$C$1:$C$499,MATCH(O188,'Hamper SKUs 2026'!$E$1:$E$499,"0"))</f>
        <v>SKU</v>
      </c>
      <c r="Q188" s="72" t="str">
        <f>INDEX('Hamper SKUs 2026'!$B$1:$B$499,MATCH(O188,'Hamper SKUs 2026'!$E$1:$E$499,"0"))</f>
        <v>Size</v>
      </c>
      <c r="R188" s="10"/>
      <c r="S188" s="10"/>
      <c r="T188" s="36"/>
      <c r="U188" s="7"/>
    </row>
    <row r="189" spans="2:21" x14ac:dyDescent="0.3">
      <c r="B189" s="66">
        <v>179</v>
      </c>
      <c r="C189" s="10"/>
      <c r="D189" s="10"/>
      <c r="E189" s="10"/>
      <c r="F189" s="10"/>
      <c r="G189" s="10"/>
      <c r="H189" s="10"/>
      <c r="I189" s="10"/>
      <c r="J189" s="7" t="s">
        <v>9</v>
      </c>
      <c r="K189" s="7" t="s">
        <v>9</v>
      </c>
      <c r="L189" s="81">
        <f>INDEX('Shipping 2025'!$C$1:$C$499,MATCH(K189,'Shipping 2025'!$A$1:$A$499,"0"))</f>
        <v>0</v>
      </c>
      <c r="M189" s="11"/>
      <c r="N189" s="11"/>
      <c r="O189" s="7" t="s">
        <v>10</v>
      </c>
      <c r="P189" s="72" t="str">
        <f>INDEX('Hamper SKUs 2026'!$C$1:$C$499,MATCH(O189,'Hamper SKUs 2026'!$E$1:$E$499,"0"))</f>
        <v>SKU</v>
      </c>
      <c r="Q189" s="72" t="str">
        <f>INDEX('Hamper SKUs 2026'!$B$1:$B$499,MATCH(O189,'Hamper SKUs 2026'!$E$1:$E$499,"0"))</f>
        <v>Size</v>
      </c>
      <c r="R189" s="10"/>
      <c r="S189" s="10"/>
      <c r="T189" s="36"/>
      <c r="U189" s="7"/>
    </row>
    <row r="190" spans="2:21" x14ac:dyDescent="0.3">
      <c r="B190" s="66">
        <v>180</v>
      </c>
      <c r="C190" s="10"/>
      <c r="D190" s="10"/>
      <c r="E190" s="10"/>
      <c r="F190" s="10"/>
      <c r="G190" s="10"/>
      <c r="H190" s="10"/>
      <c r="I190" s="10"/>
      <c r="J190" s="7" t="s">
        <v>9</v>
      </c>
      <c r="K190" s="7" t="s">
        <v>9</v>
      </c>
      <c r="L190" s="81">
        <f>INDEX('Shipping 2025'!$C$1:$C$499,MATCH(K190,'Shipping 2025'!$A$1:$A$499,"0"))</f>
        <v>0</v>
      </c>
      <c r="M190" s="11"/>
      <c r="N190" s="11"/>
      <c r="O190" s="7" t="s">
        <v>10</v>
      </c>
      <c r="P190" s="72" t="str">
        <f>INDEX('Hamper SKUs 2026'!$C$1:$C$499,MATCH(O190,'Hamper SKUs 2026'!$E$1:$E$499,"0"))</f>
        <v>SKU</v>
      </c>
      <c r="Q190" s="72" t="str">
        <f>INDEX('Hamper SKUs 2026'!$B$1:$B$499,MATCH(O190,'Hamper SKUs 2026'!$E$1:$E$499,"0"))</f>
        <v>Size</v>
      </c>
      <c r="R190" s="10"/>
      <c r="S190" s="10"/>
      <c r="T190" s="36"/>
      <c r="U190" s="7"/>
    </row>
    <row r="191" spans="2:21" x14ac:dyDescent="0.3">
      <c r="B191" s="66">
        <v>181</v>
      </c>
      <c r="C191" s="10"/>
      <c r="D191" s="10"/>
      <c r="E191" s="10"/>
      <c r="F191" s="10"/>
      <c r="G191" s="10"/>
      <c r="H191" s="10"/>
      <c r="I191" s="10"/>
      <c r="J191" s="7" t="s">
        <v>9</v>
      </c>
      <c r="K191" s="7" t="s">
        <v>9</v>
      </c>
      <c r="L191" s="81">
        <f>INDEX('Shipping 2025'!$C$1:$C$499,MATCH(K191,'Shipping 2025'!$A$1:$A$499,"0"))</f>
        <v>0</v>
      </c>
      <c r="M191" s="11"/>
      <c r="N191" s="11"/>
      <c r="O191" s="7" t="s">
        <v>10</v>
      </c>
      <c r="P191" s="72" t="str">
        <f>INDEX('Hamper SKUs 2026'!$C$1:$C$499,MATCH(O191,'Hamper SKUs 2026'!$E$1:$E$499,"0"))</f>
        <v>SKU</v>
      </c>
      <c r="Q191" s="72" t="str">
        <f>INDEX('Hamper SKUs 2026'!$B$1:$B$499,MATCH(O191,'Hamper SKUs 2026'!$E$1:$E$499,"0"))</f>
        <v>Size</v>
      </c>
      <c r="R191" s="10"/>
      <c r="S191" s="10"/>
      <c r="T191" s="36"/>
      <c r="U191" s="7"/>
    </row>
    <row r="192" spans="2:21" x14ac:dyDescent="0.3">
      <c r="B192" s="66">
        <v>182</v>
      </c>
      <c r="C192" s="10"/>
      <c r="D192" s="10"/>
      <c r="E192" s="10"/>
      <c r="F192" s="10"/>
      <c r="G192" s="10"/>
      <c r="H192" s="10"/>
      <c r="I192" s="10"/>
      <c r="J192" s="7" t="s">
        <v>9</v>
      </c>
      <c r="K192" s="7" t="s">
        <v>9</v>
      </c>
      <c r="L192" s="81">
        <f>INDEX('Shipping 2025'!$C$1:$C$499,MATCH(K192,'Shipping 2025'!$A$1:$A$499,"0"))</f>
        <v>0</v>
      </c>
      <c r="M192" s="11"/>
      <c r="N192" s="11"/>
      <c r="O192" s="7" t="s">
        <v>10</v>
      </c>
      <c r="P192" s="72" t="str">
        <f>INDEX('Hamper SKUs 2026'!$C$1:$C$499,MATCH(O192,'Hamper SKUs 2026'!$E$1:$E$499,"0"))</f>
        <v>SKU</v>
      </c>
      <c r="Q192" s="72" t="str">
        <f>INDEX('Hamper SKUs 2026'!$B$1:$B$499,MATCH(O192,'Hamper SKUs 2026'!$E$1:$E$499,"0"))</f>
        <v>Size</v>
      </c>
      <c r="R192" s="10"/>
      <c r="S192" s="10"/>
      <c r="T192" s="36"/>
      <c r="U192" s="7"/>
    </row>
    <row r="193" spans="2:21" x14ac:dyDescent="0.3">
      <c r="B193" s="66">
        <v>183</v>
      </c>
      <c r="C193" s="10"/>
      <c r="D193" s="10"/>
      <c r="E193" s="10"/>
      <c r="F193" s="10"/>
      <c r="G193" s="10"/>
      <c r="H193" s="10"/>
      <c r="I193" s="10"/>
      <c r="J193" s="7" t="s">
        <v>9</v>
      </c>
      <c r="K193" s="7" t="s">
        <v>9</v>
      </c>
      <c r="L193" s="81">
        <f>INDEX('Shipping 2025'!$C$1:$C$499,MATCH(K193,'Shipping 2025'!$A$1:$A$499,"0"))</f>
        <v>0</v>
      </c>
      <c r="M193" s="11"/>
      <c r="N193" s="11"/>
      <c r="O193" s="7" t="s">
        <v>10</v>
      </c>
      <c r="P193" s="72" t="str">
        <f>INDEX('Hamper SKUs 2026'!$C$1:$C$499,MATCH(O193,'Hamper SKUs 2026'!$E$1:$E$499,"0"))</f>
        <v>SKU</v>
      </c>
      <c r="Q193" s="72" t="str">
        <f>INDEX('Hamper SKUs 2026'!$B$1:$B$499,MATCH(O193,'Hamper SKUs 2026'!$E$1:$E$499,"0"))</f>
        <v>Size</v>
      </c>
      <c r="R193" s="10"/>
      <c r="S193" s="10"/>
      <c r="T193" s="36"/>
      <c r="U193" s="7"/>
    </row>
    <row r="194" spans="2:21" x14ac:dyDescent="0.3">
      <c r="B194" s="66">
        <v>184</v>
      </c>
      <c r="C194" s="10"/>
      <c r="D194" s="10"/>
      <c r="E194" s="10"/>
      <c r="F194" s="10"/>
      <c r="G194" s="10"/>
      <c r="H194" s="10"/>
      <c r="I194" s="10"/>
      <c r="J194" s="7" t="s">
        <v>9</v>
      </c>
      <c r="K194" s="7" t="s">
        <v>9</v>
      </c>
      <c r="L194" s="81">
        <f>INDEX('Shipping 2025'!$C$1:$C$499,MATCH(K194,'Shipping 2025'!$A$1:$A$499,"0"))</f>
        <v>0</v>
      </c>
      <c r="M194" s="11"/>
      <c r="N194" s="11"/>
      <c r="O194" s="7" t="s">
        <v>10</v>
      </c>
      <c r="P194" s="72" t="str">
        <f>INDEX('Hamper SKUs 2026'!$C$1:$C$499,MATCH(O194,'Hamper SKUs 2026'!$E$1:$E$499,"0"))</f>
        <v>SKU</v>
      </c>
      <c r="Q194" s="72" t="str">
        <f>INDEX('Hamper SKUs 2026'!$B$1:$B$499,MATCH(O194,'Hamper SKUs 2026'!$E$1:$E$499,"0"))</f>
        <v>Size</v>
      </c>
      <c r="R194" s="10"/>
      <c r="S194" s="10"/>
      <c r="T194" s="36"/>
      <c r="U194" s="7"/>
    </row>
    <row r="195" spans="2:21" x14ac:dyDescent="0.3">
      <c r="B195" s="66">
        <v>185</v>
      </c>
      <c r="C195" s="10"/>
      <c r="D195" s="10"/>
      <c r="E195" s="10"/>
      <c r="F195" s="10"/>
      <c r="G195" s="10"/>
      <c r="H195" s="10"/>
      <c r="I195" s="10"/>
      <c r="J195" s="7" t="s">
        <v>9</v>
      </c>
      <c r="K195" s="7" t="s">
        <v>9</v>
      </c>
      <c r="L195" s="81">
        <f>INDEX('Shipping 2025'!$C$1:$C$499,MATCH(K195,'Shipping 2025'!$A$1:$A$499,"0"))</f>
        <v>0</v>
      </c>
      <c r="M195" s="11"/>
      <c r="N195" s="11"/>
      <c r="O195" s="7" t="s">
        <v>10</v>
      </c>
      <c r="P195" s="72" t="str">
        <f>INDEX('Hamper SKUs 2026'!$C$1:$C$499,MATCH(O195,'Hamper SKUs 2026'!$E$1:$E$499,"0"))</f>
        <v>SKU</v>
      </c>
      <c r="Q195" s="72" t="str">
        <f>INDEX('Hamper SKUs 2026'!$B$1:$B$499,MATCH(O195,'Hamper SKUs 2026'!$E$1:$E$499,"0"))</f>
        <v>Size</v>
      </c>
      <c r="R195" s="10"/>
      <c r="S195" s="10"/>
      <c r="T195" s="36"/>
      <c r="U195" s="7"/>
    </row>
    <row r="196" spans="2:21" x14ac:dyDescent="0.3">
      <c r="B196" s="66">
        <v>186</v>
      </c>
      <c r="C196" s="10"/>
      <c r="D196" s="10"/>
      <c r="E196" s="10"/>
      <c r="F196" s="10"/>
      <c r="G196" s="10"/>
      <c r="H196" s="10"/>
      <c r="I196" s="10"/>
      <c r="J196" s="7" t="s">
        <v>9</v>
      </c>
      <c r="K196" s="7" t="s">
        <v>9</v>
      </c>
      <c r="L196" s="81">
        <f>INDEX('Shipping 2025'!$C$1:$C$499,MATCH(K196,'Shipping 2025'!$A$1:$A$499,"0"))</f>
        <v>0</v>
      </c>
      <c r="M196" s="11"/>
      <c r="N196" s="11"/>
      <c r="O196" s="7" t="s">
        <v>10</v>
      </c>
      <c r="P196" s="72" t="str">
        <f>INDEX('Hamper SKUs 2026'!$C$1:$C$499,MATCH(O196,'Hamper SKUs 2026'!$E$1:$E$499,"0"))</f>
        <v>SKU</v>
      </c>
      <c r="Q196" s="72" t="str">
        <f>INDEX('Hamper SKUs 2026'!$B$1:$B$499,MATCH(O196,'Hamper SKUs 2026'!$E$1:$E$499,"0"))</f>
        <v>Size</v>
      </c>
      <c r="R196" s="10"/>
      <c r="S196" s="10"/>
      <c r="T196" s="36"/>
      <c r="U196" s="7"/>
    </row>
    <row r="197" spans="2:21" x14ac:dyDescent="0.3">
      <c r="B197" s="66">
        <v>187</v>
      </c>
      <c r="C197" s="10"/>
      <c r="D197" s="10"/>
      <c r="E197" s="10"/>
      <c r="F197" s="10"/>
      <c r="G197" s="10"/>
      <c r="H197" s="10"/>
      <c r="I197" s="10"/>
      <c r="J197" s="7" t="s">
        <v>9</v>
      </c>
      <c r="K197" s="7" t="s">
        <v>9</v>
      </c>
      <c r="L197" s="81">
        <f>INDEX('Shipping 2025'!$C$1:$C$499,MATCH(K197,'Shipping 2025'!$A$1:$A$499,"0"))</f>
        <v>0</v>
      </c>
      <c r="M197" s="11"/>
      <c r="N197" s="11"/>
      <c r="O197" s="7" t="s">
        <v>10</v>
      </c>
      <c r="P197" s="72" t="str">
        <f>INDEX('Hamper SKUs 2026'!$C$1:$C$499,MATCH(O197,'Hamper SKUs 2026'!$E$1:$E$499,"0"))</f>
        <v>SKU</v>
      </c>
      <c r="Q197" s="72" t="str">
        <f>INDEX('Hamper SKUs 2026'!$B$1:$B$499,MATCH(O197,'Hamper SKUs 2026'!$E$1:$E$499,"0"))</f>
        <v>Size</v>
      </c>
      <c r="R197" s="10"/>
      <c r="S197" s="10"/>
      <c r="T197" s="36"/>
      <c r="U197" s="7"/>
    </row>
    <row r="198" spans="2:21" x14ac:dyDescent="0.3">
      <c r="B198" s="66">
        <v>188</v>
      </c>
      <c r="C198" s="10"/>
      <c r="D198" s="10"/>
      <c r="E198" s="10"/>
      <c r="F198" s="10"/>
      <c r="G198" s="10"/>
      <c r="H198" s="10"/>
      <c r="I198" s="10"/>
      <c r="J198" s="7" t="s">
        <v>9</v>
      </c>
      <c r="K198" s="7" t="s">
        <v>9</v>
      </c>
      <c r="L198" s="81">
        <f>INDEX('Shipping 2025'!$C$1:$C$499,MATCH(K198,'Shipping 2025'!$A$1:$A$499,"0"))</f>
        <v>0</v>
      </c>
      <c r="M198" s="11"/>
      <c r="N198" s="11"/>
      <c r="O198" s="7" t="s">
        <v>10</v>
      </c>
      <c r="P198" s="72" t="str">
        <f>INDEX('Hamper SKUs 2026'!$C$1:$C$499,MATCH(O198,'Hamper SKUs 2026'!$E$1:$E$499,"0"))</f>
        <v>SKU</v>
      </c>
      <c r="Q198" s="72" t="str">
        <f>INDEX('Hamper SKUs 2026'!$B$1:$B$499,MATCH(O198,'Hamper SKUs 2026'!$E$1:$E$499,"0"))</f>
        <v>Size</v>
      </c>
      <c r="R198" s="10"/>
      <c r="S198" s="10"/>
      <c r="T198" s="36"/>
      <c r="U198" s="7"/>
    </row>
    <row r="199" spans="2:21" x14ac:dyDescent="0.3">
      <c r="B199" s="66">
        <v>189</v>
      </c>
      <c r="C199" s="10"/>
      <c r="D199" s="10"/>
      <c r="E199" s="10"/>
      <c r="F199" s="10"/>
      <c r="G199" s="10"/>
      <c r="H199" s="10"/>
      <c r="I199" s="10"/>
      <c r="J199" s="7" t="s">
        <v>9</v>
      </c>
      <c r="K199" s="7" t="s">
        <v>9</v>
      </c>
      <c r="L199" s="81">
        <f>INDEX('Shipping 2025'!$C$1:$C$499,MATCH(K199,'Shipping 2025'!$A$1:$A$499,"0"))</f>
        <v>0</v>
      </c>
      <c r="M199" s="11"/>
      <c r="N199" s="11"/>
      <c r="O199" s="7" t="s">
        <v>10</v>
      </c>
      <c r="P199" s="72" t="str">
        <f>INDEX('Hamper SKUs 2026'!$C$1:$C$499,MATCH(O199,'Hamper SKUs 2026'!$E$1:$E$499,"0"))</f>
        <v>SKU</v>
      </c>
      <c r="Q199" s="72" t="str">
        <f>INDEX('Hamper SKUs 2026'!$B$1:$B$499,MATCH(O199,'Hamper SKUs 2026'!$E$1:$E$499,"0"))</f>
        <v>Size</v>
      </c>
      <c r="R199" s="10"/>
      <c r="S199" s="10"/>
      <c r="T199" s="36"/>
      <c r="U199" s="7"/>
    </row>
    <row r="200" spans="2:21" x14ac:dyDescent="0.3">
      <c r="B200" s="66">
        <v>190</v>
      </c>
      <c r="C200" s="10"/>
      <c r="D200" s="10"/>
      <c r="E200" s="10"/>
      <c r="F200" s="10"/>
      <c r="G200" s="10"/>
      <c r="H200" s="10"/>
      <c r="I200" s="10"/>
      <c r="J200" s="7" t="s">
        <v>9</v>
      </c>
      <c r="K200" s="7" t="s">
        <v>9</v>
      </c>
      <c r="L200" s="81">
        <f>INDEX('Shipping 2025'!$C$1:$C$499,MATCH(K200,'Shipping 2025'!$A$1:$A$499,"0"))</f>
        <v>0</v>
      </c>
      <c r="M200" s="11"/>
      <c r="N200" s="11"/>
      <c r="O200" s="7" t="s">
        <v>10</v>
      </c>
      <c r="P200" s="72" t="str">
        <f>INDEX('Hamper SKUs 2026'!$C$1:$C$499,MATCH(O200,'Hamper SKUs 2026'!$E$1:$E$499,"0"))</f>
        <v>SKU</v>
      </c>
      <c r="Q200" s="72" t="str">
        <f>INDEX('Hamper SKUs 2026'!$B$1:$B$499,MATCH(O200,'Hamper SKUs 2026'!$E$1:$E$499,"0"))</f>
        <v>Size</v>
      </c>
      <c r="R200" s="10"/>
      <c r="S200" s="10"/>
      <c r="T200" s="36"/>
      <c r="U200" s="7"/>
    </row>
    <row r="201" spans="2:21" x14ac:dyDescent="0.3">
      <c r="B201" s="66">
        <v>191</v>
      </c>
      <c r="C201" s="10"/>
      <c r="D201" s="10"/>
      <c r="E201" s="10"/>
      <c r="F201" s="10"/>
      <c r="G201" s="10"/>
      <c r="H201" s="10"/>
      <c r="I201" s="10"/>
      <c r="J201" s="7" t="s">
        <v>9</v>
      </c>
      <c r="K201" s="7" t="s">
        <v>9</v>
      </c>
      <c r="L201" s="81">
        <f>INDEX('Shipping 2025'!$C$1:$C$499,MATCH(K201,'Shipping 2025'!$A$1:$A$499,"0"))</f>
        <v>0</v>
      </c>
      <c r="M201" s="11"/>
      <c r="N201" s="11"/>
      <c r="O201" s="7" t="s">
        <v>10</v>
      </c>
      <c r="P201" s="72" t="str">
        <f>INDEX('Hamper SKUs 2026'!$C$1:$C$499,MATCH(O201,'Hamper SKUs 2026'!$E$1:$E$499,"0"))</f>
        <v>SKU</v>
      </c>
      <c r="Q201" s="72" t="str">
        <f>INDEX('Hamper SKUs 2026'!$B$1:$B$499,MATCH(O201,'Hamper SKUs 2026'!$E$1:$E$499,"0"))</f>
        <v>Size</v>
      </c>
      <c r="R201" s="10"/>
      <c r="S201" s="10"/>
      <c r="T201" s="36"/>
      <c r="U201" s="7"/>
    </row>
    <row r="202" spans="2:21" x14ac:dyDescent="0.3">
      <c r="B202" s="66">
        <v>192</v>
      </c>
      <c r="C202" s="10"/>
      <c r="D202" s="10"/>
      <c r="E202" s="10"/>
      <c r="F202" s="10"/>
      <c r="G202" s="10"/>
      <c r="H202" s="10"/>
      <c r="I202" s="10"/>
      <c r="J202" s="7" t="s">
        <v>9</v>
      </c>
      <c r="K202" s="7" t="s">
        <v>9</v>
      </c>
      <c r="L202" s="81">
        <f>INDEX('Shipping 2025'!$C$1:$C$499,MATCH(K202,'Shipping 2025'!$A$1:$A$499,"0"))</f>
        <v>0</v>
      </c>
      <c r="M202" s="11"/>
      <c r="N202" s="11"/>
      <c r="O202" s="7" t="s">
        <v>10</v>
      </c>
      <c r="P202" s="72" t="str">
        <f>INDEX('Hamper SKUs 2026'!$C$1:$C$499,MATCH(O202,'Hamper SKUs 2026'!$E$1:$E$499,"0"))</f>
        <v>SKU</v>
      </c>
      <c r="Q202" s="72" t="str">
        <f>INDEX('Hamper SKUs 2026'!$B$1:$B$499,MATCH(O202,'Hamper SKUs 2026'!$E$1:$E$499,"0"))</f>
        <v>Size</v>
      </c>
      <c r="R202" s="10"/>
      <c r="S202" s="10"/>
      <c r="T202" s="36"/>
      <c r="U202" s="7"/>
    </row>
    <row r="203" spans="2:21" x14ac:dyDescent="0.3">
      <c r="B203" s="66">
        <v>193</v>
      </c>
      <c r="C203" s="10"/>
      <c r="D203" s="10"/>
      <c r="E203" s="10"/>
      <c r="F203" s="10"/>
      <c r="G203" s="10"/>
      <c r="H203" s="10"/>
      <c r="I203" s="10"/>
      <c r="J203" s="7" t="s">
        <v>9</v>
      </c>
      <c r="K203" s="7" t="s">
        <v>9</v>
      </c>
      <c r="L203" s="81">
        <f>INDEX('Shipping 2025'!$C$1:$C$499,MATCH(K203,'Shipping 2025'!$A$1:$A$499,"0"))</f>
        <v>0</v>
      </c>
      <c r="M203" s="11"/>
      <c r="N203" s="11"/>
      <c r="O203" s="7" t="s">
        <v>10</v>
      </c>
      <c r="P203" s="72" t="str">
        <f>INDEX('Hamper SKUs 2026'!$C$1:$C$499,MATCH(O203,'Hamper SKUs 2026'!$E$1:$E$499,"0"))</f>
        <v>SKU</v>
      </c>
      <c r="Q203" s="72" t="str">
        <f>INDEX('Hamper SKUs 2026'!$B$1:$B$499,MATCH(O203,'Hamper SKUs 2026'!$E$1:$E$499,"0"))</f>
        <v>Size</v>
      </c>
      <c r="R203" s="10"/>
      <c r="S203" s="10"/>
      <c r="T203" s="36"/>
      <c r="U203" s="7"/>
    </row>
    <row r="204" spans="2:21" x14ac:dyDescent="0.3">
      <c r="B204" s="66">
        <v>194</v>
      </c>
      <c r="C204" s="10"/>
      <c r="D204" s="10"/>
      <c r="E204" s="10"/>
      <c r="F204" s="10"/>
      <c r="G204" s="10"/>
      <c r="H204" s="10"/>
      <c r="I204" s="10"/>
      <c r="J204" s="7" t="s">
        <v>9</v>
      </c>
      <c r="K204" s="7" t="s">
        <v>9</v>
      </c>
      <c r="L204" s="81">
        <f>INDEX('Shipping 2025'!$C$1:$C$499,MATCH(K204,'Shipping 2025'!$A$1:$A$499,"0"))</f>
        <v>0</v>
      </c>
      <c r="M204" s="11"/>
      <c r="N204" s="11"/>
      <c r="O204" s="7" t="s">
        <v>10</v>
      </c>
      <c r="P204" s="72" t="str">
        <f>INDEX('Hamper SKUs 2026'!$C$1:$C$499,MATCH(O204,'Hamper SKUs 2026'!$E$1:$E$499,"0"))</f>
        <v>SKU</v>
      </c>
      <c r="Q204" s="72" t="str">
        <f>INDEX('Hamper SKUs 2026'!$B$1:$B$499,MATCH(O204,'Hamper SKUs 2026'!$E$1:$E$499,"0"))</f>
        <v>Size</v>
      </c>
      <c r="R204" s="10"/>
      <c r="S204" s="10"/>
      <c r="T204" s="36"/>
      <c r="U204" s="7"/>
    </row>
    <row r="205" spans="2:21" x14ac:dyDescent="0.3">
      <c r="B205" s="66">
        <v>195</v>
      </c>
      <c r="C205" s="10"/>
      <c r="D205" s="10"/>
      <c r="E205" s="10"/>
      <c r="F205" s="10"/>
      <c r="G205" s="10"/>
      <c r="H205" s="10"/>
      <c r="I205" s="10"/>
      <c r="J205" s="7" t="s">
        <v>9</v>
      </c>
      <c r="K205" s="7" t="s">
        <v>9</v>
      </c>
      <c r="L205" s="81">
        <f>INDEX('Shipping 2025'!$C$1:$C$499,MATCH(K205,'Shipping 2025'!$A$1:$A$499,"0"))</f>
        <v>0</v>
      </c>
      <c r="M205" s="11"/>
      <c r="N205" s="11"/>
      <c r="O205" s="7" t="s">
        <v>10</v>
      </c>
      <c r="P205" s="72" t="str">
        <f>INDEX('Hamper SKUs 2026'!$C$1:$C$499,MATCH(O205,'Hamper SKUs 2026'!$E$1:$E$499,"0"))</f>
        <v>SKU</v>
      </c>
      <c r="Q205" s="72" t="str">
        <f>INDEX('Hamper SKUs 2026'!$B$1:$B$499,MATCH(O205,'Hamper SKUs 2026'!$E$1:$E$499,"0"))</f>
        <v>Size</v>
      </c>
      <c r="R205" s="10"/>
      <c r="S205" s="10"/>
      <c r="T205" s="36"/>
      <c r="U205" s="7"/>
    </row>
    <row r="206" spans="2:21" x14ac:dyDescent="0.3">
      <c r="B206" s="66">
        <v>196</v>
      </c>
      <c r="C206" s="10"/>
      <c r="D206" s="10"/>
      <c r="E206" s="10"/>
      <c r="F206" s="10"/>
      <c r="G206" s="10"/>
      <c r="H206" s="10"/>
      <c r="I206" s="10"/>
      <c r="J206" s="7" t="s">
        <v>9</v>
      </c>
      <c r="K206" s="7" t="s">
        <v>9</v>
      </c>
      <c r="L206" s="81">
        <f>INDEX('Shipping 2025'!$C$1:$C$499,MATCH(K206,'Shipping 2025'!$A$1:$A$499,"0"))</f>
        <v>0</v>
      </c>
      <c r="M206" s="11"/>
      <c r="N206" s="11"/>
      <c r="O206" s="7" t="s">
        <v>10</v>
      </c>
      <c r="P206" s="72" t="str">
        <f>INDEX('Hamper SKUs 2026'!$C$1:$C$499,MATCH(O206,'Hamper SKUs 2026'!$E$1:$E$499,"0"))</f>
        <v>SKU</v>
      </c>
      <c r="Q206" s="72" t="str">
        <f>INDEX('Hamper SKUs 2026'!$B$1:$B$499,MATCH(O206,'Hamper SKUs 2026'!$E$1:$E$499,"0"))</f>
        <v>Size</v>
      </c>
      <c r="R206" s="10"/>
      <c r="S206" s="10"/>
      <c r="T206" s="36"/>
      <c r="U206" s="7"/>
    </row>
    <row r="207" spans="2:21" x14ac:dyDescent="0.3">
      <c r="B207" s="66">
        <v>197</v>
      </c>
      <c r="C207" s="10"/>
      <c r="D207" s="10"/>
      <c r="E207" s="10"/>
      <c r="F207" s="10"/>
      <c r="G207" s="10"/>
      <c r="H207" s="10"/>
      <c r="I207" s="10"/>
      <c r="J207" s="7" t="s">
        <v>9</v>
      </c>
      <c r="K207" s="7" t="s">
        <v>9</v>
      </c>
      <c r="L207" s="81">
        <f>INDEX('Shipping 2025'!$C$1:$C$499,MATCH(K207,'Shipping 2025'!$A$1:$A$499,"0"))</f>
        <v>0</v>
      </c>
      <c r="M207" s="11"/>
      <c r="N207" s="11"/>
      <c r="O207" s="7" t="s">
        <v>10</v>
      </c>
      <c r="P207" s="72" t="str">
        <f>INDEX('Hamper SKUs 2026'!$C$1:$C$499,MATCH(O207,'Hamper SKUs 2026'!$E$1:$E$499,"0"))</f>
        <v>SKU</v>
      </c>
      <c r="Q207" s="72" t="str">
        <f>INDEX('Hamper SKUs 2026'!$B$1:$B$499,MATCH(O207,'Hamper SKUs 2026'!$E$1:$E$499,"0"))</f>
        <v>Size</v>
      </c>
      <c r="R207" s="10"/>
      <c r="S207" s="10"/>
      <c r="T207" s="36"/>
      <c r="U207" s="7"/>
    </row>
    <row r="208" spans="2:21" x14ac:dyDescent="0.3">
      <c r="B208" s="66">
        <v>198</v>
      </c>
      <c r="C208" s="10"/>
      <c r="D208" s="10"/>
      <c r="E208" s="10"/>
      <c r="F208" s="10"/>
      <c r="G208" s="10"/>
      <c r="H208" s="10"/>
      <c r="I208" s="10"/>
      <c r="J208" s="7" t="s">
        <v>9</v>
      </c>
      <c r="K208" s="7" t="s">
        <v>9</v>
      </c>
      <c r="L208" s="81">
        <f>INDEX('Shipping 2025'!$C$1:$C$499,MATCH(K208,'Shipping 2025'!$A$1:$A$499,"0"))</f>
        <v>0</v>
      </c>
      <c r="M208" s="11"/>
      <c r="N208" s="11"/>
      <c r="O208" s="7" t="s">
        <v>10</v>
      </c>
      <c r="P208" s="72" t="str">
        <f>INDEX('Hamper SKUs 2026'!$C$1:$C$499,MATCH(O208,'Hamper SKUs 2026'!$E$1:$E$499,"0"))</f>
        <v>SKU</v>
      </c>
      <c r="Q208" s="72" t="str">
        <f>INDEX('Hamper SKUs 2026'!$B$1:$B$499,MATCH(O208,'Hamper SKUs 2026'!$E$1:$E$499,"0"))</f>
        <v>Size</v>
      </c>
      <c r="R208" s="10"/>
      <c r="S208" s="10"/>
      <c r="T208" s="36"/>
      <c r="U208" s="7"/>
    </row>
  </sheetData>
  <mergeCells count="7">
    <mergeCell ref="B9:U9"/>
    <mergeCell ref="B3:G3"/>
    <mergeCell ref="B2:G2"/>
    <mergeCell ref="B6:G6"/>
    <mergeCell ref="B5:G5"/>
    <mergeCell ref="B4:G4"/>
    <mergeCell ref="B7:E7"/>
  </mergeCells>
  <phoneticPr fontId="8" type="noConversion"/>
  <dataValidations count="1">
    <dataValidation type="textLength" allowBlank="1" showInputMessage="1" showErrorMessage="1" error="Limit 250 cahracters" prompt="Max 250 characters" sqref="U11:U208" xr:uid="{603184A7-681F-484A-AFAB-7F0CD35659A4}">
      <formula1>0</formula1>
      <formula2>250</formula2>
    </dataValidation>
  </dataValidations>
  <hyperlinks>
    <hyperlink ref="G7" r:id="rId1" xr:uid="{DA35809F-1DCD-4467-ABC2-9ABE9A3FC270}"/>
    <hyperlink ref="G8" r:id="rId2" xr:uid="{79FC81F6-5912-4B59-8129-CEE603127A59}"/>
  </hyperlinks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E4EE434-6F7E-47ED-AC00-3B433525B48E}">
          <x14:formula1>
            <xm:f>'Shipping 2025'!$I$1:$I$50</xm:f>
          </x14:formula1>
          <xm:sqref>J11:J208</xm:sqref>
        </x14:dataValidation>
        <x14:dataValidation type="list" allowBlank="1" showInputMessage="1" showErrorMessage="1" xr:uid="{1D0351FC-0459-42BC-95CA-1299C869CA2C}">
          <x14:formula1>
            <xm:f>'Hamper SKUs 2026'!$E$2:$E$424</xm:f>
          </x14:formula1>
          <xm:sqref>O11:O208</xm:sqref>
        </x14:dataValidation>
        <x14:dataValidation type="list" allowBlank="1" showInputMessage="1" showErrorMessage="1" xr:uid="{3FAD807D-94AD-4582-9361-1CC16755AC6D}">
          <x14:formula1>
            <xm:f>'Shipping 2025'!$A$1:$A$70</xm:f>
          </x14:formula1>
          <xm:sqref>K11:K208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48802-0316-431B-8809-C1409A5F6B60}">
  <sheetPr codeName="Sheet2"/>
  <dimension ref="A1:H13"/>
  <sheetViews>
    <sheetView workbookViewId="0">
      <selection activeCell="B10" sqref="B10"/>
    </sheetView>
  </sheetViews>
  <sheetFormatPr defaultColWidth="9.140625" defaultRowHeight="21" x14ac:dyDescent="0.35"/>
  <cols>
    <col min="1" max="1" width="20.85546875" style="6" customWidth="1"/>
    <col min="2" max="2" width="84.7109375" style="6" bestFit="1" customWidth="1"/>
    <col min="3" max="3" width="14.5703125" style="6" customWidth="1"/>
    <col min="4" max="4" width="11.140625" style="6" customWidth="1"/>
    <col min="5" max="6" width="9.140625" style="6"/>
    <col min="7" max="7" width="65.42578125" style="6" bestFit="1" customWidth="1"/>
    <col min="8" max="8" width="9.42578125" style="6" customWidth="1"/>
    <col min="9" max="16384" width="9.140625" style="6"/>
  </cols>
  <sheetData>
    <row r="1" spans="1:8" x14ac:dyDescent="0.35">
      <c r="A1" s="6" t="s">
        <v>15</v>
      </c>
      <c r="B1" s="21">
        <f>Template!M3</f>
        <v>0</v>
      </c>
    </row>
    <row r="2" spans="1:8" x14ac:dyDescent="0.35">
      <c r="A2" s="6" t="s">
        <v>16</v>
      </c>
      <c r="B2" s="21">
        <f>Template!M4</f>
        <v>0</v>
      </c>
    </row>
    <row r="3" spans="1:8" ht="21" customHeight="1" x14ac:dyDescent="0.35">
      <c r="A3" s="6" t="s">
        <v>17</v>
      </c>
      <c r="B3" s="21">
        <f>Template!M5</f>
        <v>0</v>
      </c>
    </row>
    <row r="4" spans="1:8" ht="27" customHeight="1" x14ac:dyDescent="0.35">
      <c r="A4" s="6" t="s">
        <v>18</v>
      </c>
      <c r="B4" s="21">
        <f>Template!M6</f>
        <v>0</v>
      </c>
    </row>
    <row r="5" spans="1:8" x14ac:dyDescent="0.35">
      <c r="A5" s="6" t="s">
        <v>5</v>
      </c>
      <c r="B5" s="6">
        <f>Template!P6</f>
        <v>0</v>
      </c>
    </row>
    <row r="6" spans="1:8" ht="21.75" customHeight="1" x14ac:dyDescent="0.35"/>
    <row r="8" spans="1:8" x14ac:dyDescent="0.35">
      <c r="B8" s="84" t="s">
        <v>30</v>
      </c>
      <c r="G8" s="84" t="s">
        <v>31</v>
      </c>
    </row>
    <row r="9" spans="1:8" x14ac:dyDescent="0.35">
      <c r="B9" s="84"/>
      <c r="G9" s="84"/>
    </row>
    <row r="10" spans="1:8" x14ac:dyDescent="0.35">
      <c r="B10" s="6" t="str" cm="1">
        <f t="array" ref="B10:D13">_xlfn.GROUPBY(Template!O11:P300,Template!R11:R300,_xleta.SUM)</f>
        <v>Candles &amp; Chocolates Gift Box       €25</v>
      </c>
      <c r="C10" s="6" t="str">
        <v>12050-01</v>
      </c>
      <c r="D10" s="6">
        <v>0</v>
      </c>
      <c r="G10" s="6" t="str" cm="1">
        <f t="array" ref="G10:H12">_xlfn.GROUPBY(Template!K11:K300,Template!R11:R300,_xleta.SUM)</f>
        <v>Select from Dropdown</v>
      </c>
      <c r="H10" s="6">
        <v>0</v>
      </c>
    </row>
    <row r="11" spans="1:8" x14ac:dyDescent="0.35">
      <c r="B11" s="6" t="str">
        <v>Select from dropdown</v>
      </c>
      <c r="C11" s="6" t="str">
        <v>SKU</v>
      </c>
      <c r="D11" s="6">
        <v>0</v>
      </c>
      <c r="G11" s="6">
        <v>0</v>
      </c>
      <c r="H11" s="6">
        <v>0</v>
      </c>
    </row>
    <row r="12" spans="1:8" x14ac:dyDescent="0.35">
      <c r="B12" s="6">
        <v>0</v>
      </c>
      <c r="C12" s="6">
        <v>0</v>
      </c>
      <c r="D12" s="6">
        <v>0</v>
      </c>
      <c r="G12" s="6" t="str">
        <v>Total</v>
      </c>
      <c r="H12" s="6">
        <v>0</v>
      </c>
    </row>
    <row r="13" spans="1:8" x14ac:dyDescent="0.35">
      <c r="B13" s="6" t="str">
        <v>Total</v>
      </c>
      <c r="C13" s="6" t="str">
        <v/>
      </c>
      <c r="D13" s="6">
        <v>0</v>
      </c>
    </row>
  </sheetData>
  <mergeCells count="2">
    <mergeCell ref="B8:B9"/>
    <mergeCell ref="G8:G9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C56C4-842A-4645-9562-AED41802789F}">
  <sheetPr codeName="Sheet3"/>
  <dimension ref="A1:F386"/>
  <sheetViews>
    <sheetView zoomScale="120" zoomScaleNormal="120" workbookViewId="0">
      <pane ySplit="1" topLeftCell="A2" activePane="bottomLeft" state="frozen"/>
      <selection pane="bottomLeft" activeCell="A11" sqref="A11"/>
    </sheetView>
  </sheetViews>
  <sheetFormatPr defaultColWidth="8.85546875" defaultRowHeight="15" x14ac:dyDescent="0.25"/>
  <cols>
    <col min="1" max="1" width="77.28515625" style="17" bestFit="1" customWidth="1"/>
    <col min="2" max="2" width="28.28515625" style="17" customWidth="1"/>
    <col min="3" max="4" width="23.140625" style="4" customWidth="1"/>
    <col min="5" max="5" width="93.7109375" bestFit="1" customWidth="1"/>
    <col min="6" max="6" width="23.140625" style="4" customWidth="1"/>
    <col min="7" max="7" width="17.7109375" bestFit="1" customWidth="1"/>
    <col min="8" max="8" width="15.42578125" customWidth="1"/>
    <col min="9" max="9" width="14.7109375" customWidth="1"/>
  </cols>
  <sheetData>
    <row r="1" spans="1:6" ht="23.25" x14ac:dyDescent="0.35">
      <c r="A1" s="27" t="s">
        <v>593</v>
      </c>
      <c r="B1" s="27" t="s">
        <v>696</v>
      </c>
      <c r="C1" s="28" t="s">
        <v>292</v>
      </c>
      <c r="D1" s="28"/>
      <c r="E1" s="3" t="s">
        <v>22</v>
      </c>
      <c r="F1" s="5"/>
    </row>
    <row r="2" spans="1:6" x14ac:dyDescent="0.25">
      <c r="A2" s="17" t="s">
        <v>10</v>
      </c>
      <c r="B2" s="17" t="s">
        <v>696</v>
      </c>
      <c r="C2" s="4" t="s">
        <v>292</v>
      </c>
      <c r="D2" s="4" t="s">
        <v>630</v>
      </c>
      <c r="E2" t="s">
        <v>10</v>
      </c>
    </row>
    <row r="3" spans="1:6" x14ac:dyDescent="0.25">
      <c r="A3" t="s">
        <v>48</v>
      </c>
      <c r="B3" t="s">
        <v>694</v>
      </c>
      <c r="C3" t="s">
        <v>341</v>
      </c>
      <c r="D3">
        <v>135</v>
      </c>
      <c r="E3" t="str">
        <f>A3&amp;"       €"&amp; Table1[[#This Row],[Selling price incl. VAT]]</f>
        <v>"The Real Creel "- Irish Whiskey Hamper       €135</v>
      </c>
      <c r="F3"/>
    </row>
    <row r="4" spans="1:6" x14ac:dyDescent="0.25">
      <c r="A4" t="s">
        <v>749</v>
      </c>
      <c r="B4" t="s">
        <v>695</v>
      </c>
      <c r="C4" t="s">
        <v>790</v>
      </c>
      <c r="D4">
        <v>65</v>
      </c>
      <c r="E4" t="str">
        <f>A4&amp;"       €"&amp; Table1[[#This Row],[Selling price incl. VAT]]</f>
        <v>3 Tier Etagere in Nickel-Plated Stainless Steel       €65</v>
      </c>
      <c r="F4"/>
    </row>
    <row r="5" spans="1:6" x14ac:dyDescent="0.25">
      <c r="A5" t="s">
        <v>49</v>
      </c>
      <c r="B5" t="s">
        <v>694</v>
      </c>
      <c r="C5" t="s">
        <v>342</v>
      </c>
      <c r="D5">
        <v>95</v>
      </c>
      <c r="E5" t="str">
        <f>A5&amp;"       €"&amp; Table1[[#This Row],[Selling price incl. VAT]]</f>
        <v>4 Bottle Wicker Wine Carrier       €95</v>
      </c>
      <c r="F5"/>
    </row>
    <row r="6" spans="1:6" x14ac:dyDescent="0.25">
      <c r="A6" t="s">
        <v>50</v>
      </c>
      <c r="B6" t="s">
        <v>694</v>
      </c>
      <c r="C6" t="s">
        <v>343</v>
      </c>
      <c r="D6">
        <v>125</v>
      </c>
      <c r="E6" t="str">
        <f>A6&amp;"       €"&amp; Table1[[#This Row],[Selling price incl. VAT]]</f>
        <v>A Beautiful Baby Hamper       €125</v>
      </c>
      <c r="F6"/>
    </row>
    <row r="7" spans="1:6" x14ac:dyDescent="0.25">
      <c r="A7" t="s">
        <v>51</v>
      </c>
      <c r="B7" t="s">
        <v>694</v>
      </c>
      <c r="C7" t="s">
        <v>344</v>
      </c>
      <c r="D7">
        <v>75</v>
      </c>
      <c r="E7" t="str">
        <f>A7&amp;"       €"&amp; Table1[[#This Row],[Selling price incl. VAT]]</f>
        <v>A Beautiful Morning Bouquet of Flowers       €75</v>
      </c>
      <c r="F7"/>
    </row>
    <row r="8" spans="1:6" x14ac:dyDescent="0.25">
      <c r="A8" t="s">
        <v>52</v>
      </c>
      <c r="B8" t="s">
        <v>694</v>
      </c>
      <c r="C8" t="s">
        <v>345</v>
      </c>
      <c r="D8">
        <v>95</v>
      </c>
      <c r="E8" t="str">
        <f>A8&amp;"       €"&amp; Table1[[#This Row],[Selling price incl. VAT]]</f>
        <v>A Hamper Basket of Blissful Treats       €95</v>
      </c>
      <c r="F8"/>
    </row>
    <row r="9" spans="1:6" x14ac:dyDescent="0.25">
      <c r="A9" t="s">
        <v>346</v>
      </c>
      <c r="B9" t="s">
        <v>695</v>
      </c>
      <c r="C9" t="s">
        <v>625</v>
      </c>
      <c r="D9">
        <v>19</v>
      </c>
      <c r="E9" t="str">
        <f>A9&amp;"       €"&amp; Table1[[#This Row],[Selling price incl. VAT]]</f>
        <v>A Nice Cup of Tea       €19</v>
      </c>
      <c r="F9"/>
    </row>
    <row r="10" spans="1:6" x14ac:dyDescent="0.25">
      <c r="A10" t="s">
        <v>750</v>
      </c>
      <c r="B10" t="s">
        <v>694</v>
      </c>
      <c r="C10" t="s">
        <v>791</v>
      </c>
      <c r="D10">
        <v>63</v>
      </c>
      <c r="E10" t="str">
        <f>A10&amp;"       €"&amp; Table1[[#This Row],[Selling price incl. VAT]]</f>
        <v>A Taste of Christmas Hamper       €63</v>
      </c>
      <c r="F10"/>
    </row>
    <row r="11" spans="1:6" x14ac:dyDescent="0.25">
      <c r="A11" t="s">
        <v>53</v>
      </c>
      <c r="B11" t="s">
        <v>695</v>
      </c>
      <c r="C11" t="s">
        <v>347</v>
      </c>
      <c r="D11">
        <v>49</v>
      </c>
      <c r="E11" t="str">
        <f>A11&amp;"       €"&amp; Table1[[#This Row],[Selling price incl. VAT]]</f>
        <v>A Taste of Harmony Wellness Gift - Red Wine       €49</v>
      </c>
      <c r="F11"/>
    </row>
    <row r="12" spans="1:6" x14ac:dyDescent="0.25">
      <c r="A12" t="s">
        <v>54</v>
      </c>
      <c r="B12" t="s">
        <v>695</v>
      </c>
      <c r="C12" t="s">
        <v>348</v>
      </c>
      <c r="D12">
        <v>49</v>
      </c>
      <c r="E12" t="str">
        <f>A12&amp;"       €"&amp; Table1[[#This Row],[Selling price incl. VAT]]</f>
        <v>A Taste of Harmony Wellness Gift - White Wine       €49</v>
      </c>
      <c r="F12"/>
    </row>
    <row r="13" spans="1:6" x14ac:dyDescent="0.25">
      <c r="A13" t="s">
        <v>828</v>
      </c>
      <c r="B13"/>
      <c r="C13" t="s">
        <v>792</v>
      </c>
      <c r="D13">
        <v>151</v>
      </c>
      <c r="E13" t="str">
        <f>A13&amp;"       €"&amp; Table1[[#This Row],[Selling price incl. VAT]]</f>
        <v>A Touch of Class Basket - UK ONLY - Shipping Included       €151</v>
      </c>
      <c r="F13"/>
    </row>
    <row r="14" spans="1:6" x14ac:dyDescent="0.25">
      <c r="A14" t="s">
        <v>55</v>
      </c>
      <c r="B14" t="s">
        <v>695</v>
      </c>
      <c r="C14" t="s">
        <v>349</v>
      </c>
      <c r="D14">
        <v>75</v>
      </c>
      <c r="E14" t="str">
        <f>A14&amp;"       €"&amp; Table1[[#This Row],[Selling price incl. VAT]]</f>
        <v>A Wine Lovers Gift Basket       €75</v>
      </c>
      <c r="F14"/>
    </row>
    <row r="15" spans="1:6" x14ac:dyDescent="0.25">
      <c r="A15" t="s">
        <v>350</v>
      </c>
      <c r="B15" t="s">
        <v>695</v>
      </c>
      <c r="C15" t="s">
        <v>351</v>
      </c>
      <c r="D15">
        <v>35</v>
      </c>
      <c r="E15" t="str">
        <f>A15&amp;"       €"&amp; Table1[[#This Row],[Selling price incl. VAT]]</f>
        <v>Afternoon Tea Gift Set       €35</v>
      </c>
      <c r="F15"/>
    </row>
    <row r="16" spans="1:6" x14ac:dyDescent="0.25">
      <c r="A16" t="s">
        <v>56</v>
      </c>
      <c r="B16" t="s">
        <v>695</v>
      </c>
      <c r="C16" t="s">
        <v>352</v>
      </c>
      <c r="D16">
        <v>46</v>
      </c>
      <c r="E16" t="str">
        <f>A16&amp;"       €"&amp; Table1[[#This Row],[Selling price incl. VAT]]</f>
        <v>Afternoon Tea with Prosecco       €46</v>
      </c>
      <c r="F16"/>
    </row>
    <row r="17" spans="1:6" x14ac:dyDescent="0.25">
      <c r="A17" t="s">
        <v>57</v>
      </c>
      <c r="B17" t="s">
        <v>694</v>
      </c>
      <c r="C17" t="s">
        <v>353</v>
      </c>
      <c r="D17">
        <v>69</v>
      </c>
      <c r="E17" t="str">
        <f>A17&amp;"       €"&amp; Table1[[#This Row],[Selling price incl. VAT]]</f>
        <v>Aperol &amp; Prosecco Spritz Gift Set       €69</v>
      </c>
      <c r="F17"/>
    </row>
    <row r="18" spans="1:6" x14ac:dyDescent="0.25">
      <c r="A18" t="s">
        <v>58</v>
      </c>
      <c r="B18" t="s">
        <v>695</v>
      </c>
      <c r="C18" t="s">
        <v>354</v>
      </c>
      <c r="D18">
        <v>45.75</v>
      </c>
      <c r="E18" t="str">
        <f>A18&amp;"       €"&amp; Table1[[#This Row],[Selling price incl. VAT]]</f>
        <v>Aurora Wine Glasses  Set of 4       €45.75</v>
      </c>
      <c r="F18"/>
    </row>
    <row r="19" spans="1:6" x14ac:dyDescent="0.25">
      <c r="A19" t="s">
        <v>59</v>
      </c>
      <c r="B19" t="s">
        <v>695</v>
      </c>
      <c r="C19" t="s">
        <v>355</v>
      </c>
      <c r="D19">
        <v>59.95</v>
      </c>
      <c r="E19" t="str">
        <f>A19&amp;"       €"&amp; Table1[[#This Row],[Selling price incl. VAT]]</f>
        <v>Avoca Baby Miss Cashmere Blend Baby Blanket       €59.95</v>
      </c>
      <c r="F19"/>
    </row>
    <row r="20" spans="1:6" x14ac:dyDescent="0.25">
      <c r="A20" t="s">
        <v>60</v>
      </c>
      <c r="B20" t="s">
        <v>695</v>
      </c>
      <c r="C20" t="s">
        <v>356</v>
      </c>
      <c r="D20">
        <v>179.95</v>
      </c>
      <c r="E20" t="str">
        <f>A20&amp;"       €"&amp; Table1[[#This Row],[Selling price incl. VAT]]</f>
        <v>Avoca Heavy Donegal Green Hills Throw - Large       €179.95</v>
      </c>
      <c r="F20"/>
    </row>
    <row r="21" spans="1:6" x14ac:dyDescent="0.25">
      <c r="A21" t="s">
        <v>61</v>
      </c>
      <c r="B21" t="s">
        <v>695</v>
      </c>
      <c r="C21" t="s">
        <v>357</v>
      </c>
      <c r="D21">
        <v>64.95</v>
      </c>
      <c r="E21" t="str">
        <f>A21&amp;"       €"&amp; Table1[[#This Row],[Selling price incl. VAT]]</f>
        <v>Avoca Lambswool Baby Blanket - Bonny Blues       €64.95</v>
      </c>
      <c r="F21"/>
    </row>
    <row r="22" spans="1:6" x14ac:dyDescent="0.25">
      <c r="A22" t="s">
        <v>62</v>
      </c>
      <c r="B22" t="s">
        <v>695</v>
      </c>
      <c r="C22" t="s">
        <v>358</v>
      </c>
      <c r="D22">
        <v>30</v>
      </c>
      <c r="E22" t="str">
        <f>A22&amp;"       €"&amp; Table1[[#This Row],[Selling price incl. VAT]]</f>
        <v>Baby Blue Personalised Hooded Bathrobe       €30</v>
      </c>
      <c r="F22"/>
    </row>
    <row r="23" spans="1:6" x14ac:dyDescent="0.25">
      <c r="A23" t="s">
        <v>63</v>
      </c>
      <c r="B23" t="s">
        <v>694</v>
      </c>
      <c r="C23" t="s">
        <v>359</v>
      </c>
      <c r="D23">
        <v>97</v>
      </c>
      <c r="E23" t="str">
        <f>A23&amp;"       €"&amp; Table1[[#This Row],[Selling price incl. VAT]]</f>
        <v>Baby Boy Bottom Drawer Gift Hamper       €97</v>
      </c>
      <c r="F23"/>
    </row>
    <row r="24" spans="1:6" x14ac:dyDescent="0.25">
      <c r="A24" t="s">
        <v>64</v>
      </c>
      <c r="B24" t="s">
        <v>694</v>
      </c>
      <c r="C24" t="s">
        <v>360</v>
      </c>
      <c r="D24">
        <v>72</v>
      </c>
      <c r="E24" t="str">
        <f>A24&amp;"       €"&amp; Table1[[#This Row],[Selling price incl. VAT]]</f>
        <v>Baby Boy Essentials Hamper       €72</v>
      </c>
      <c r="F24"/>
    </row>
    <row r="25" spans="1:6" x14ac:dyDescent="0.25">
      <c r="A25" t="s">
        <v>65</v>
      </c>
      <c r="B25" t="s">
        <v>694</v>
      </c>
      <c r="C25" t="s">
        <v>361</v>
      </c>
      <c r="D25">
        <v>72</v>
      </c>
      <c r="E25" t="str">
        <f>A25&amp;"       €"&amp; Table1[[#This Row],[Selling price incl. VAT]]</f>
        <v>Baby Girl Essentials Gift Hamper       €72</v>
      </c>
      <c r="F25"/>
    </row>
    <row r="26" spans="1:6" x14ac:dyDescent="0.25">
      <c r="A26" t="s">
        <v>66</v>
      </c>
      <c r="B26" t="s">
        <v>694</v>
      </c>
      <c r="C26" t="s">
        <v>362</v>
      </c>
      <c r="D26">
        <v>97</v>
      </c>
      <c r="E26" t="str">
        <f>A26&amp;"       €"&amp; Table1[[#This Row],[Selling price incl. VAT]]</f>
        <v>Baby Girls Bottom Drawer Gift Hamper       €97</v>
      </c>
      <c r="F26"/>
    </row>
    <row r="27" spans="1:6" x14ac:dyDescent="0.25">
      <c r="A27" t="s">
        <v>67</v>
      </c>
      <c r="B27" t="s">
        <v>694</v>
      </c>
      <c r="C27" t="s">
        <v>363</v>
      </c>
      <c r="D27">
        <v>145</v>
      </c>
      <c r="E27" t="str">
        <f>A27&amp;"       €"&amp; Table1[[#This Row],[Selling price incl. VAT]]</f>
        <v>Baby Hamper (Non Gender Gift)       €145</v>
      </c>
      <c r="F27"/>
    </row>
    <row r="28" spans="1:6" x14ac:dyDescent="0.25">
      <c r="A28" t="s">
        <v>68</v>
      </c>
      <c r="B28" t="s">
        <v>695</v>
      </c>
      <c r="C28" t="s">
        <v>364</v>
      </c>
      <c r="D28">
        <v>30</v>
      </c>
      <c r="E28" t="str">
        <f>A28&amp;"       €"&amp; Table1[[#This Row],[Selling price incl. VAT]]</f>
        <v>Baby Pink Personalised Hooded Bathrobe       €30</v>
      </c>
      <c r="F28"/>
    </row>
    <row r="29" spans="1:6" x14ac:dyDescent="0.25">
      <c r="A29" t="s">
        <v>620</v>
      </c>
      <c r="B29" t="s">
        <v>695</v>
      </c>
      <c r="C29" t="s">
        <v>365</v>
      </c>
      <c r="D29">
        <v>40</v>
      </c>
      <c r="E29" t="str">
        <f>A29&amp;"       €"&amp; Table1[[#This Row],[Selling price incl. VAT]]</f>
        <v>Baileys Irish Cream Liqueur Gift Box       €40</v>
      </c>
      <c r="F29"/>
    </row>
    <row r="30" spans="1:6" x14ac:dyDescent="0.25">
      <c r="A30" t="s">
        <v>619</v>
      </c>
      <c r="B30" t="s">
        <v>695</v>
      </c>
      <c r="C30" t="s">
        <v>366</v>
      </c>
      <c r="D30">
        <v>28</v>
      </c>
      <c r="E30" t="str">
        <f>A30&amp;"       €"&amp; Table1[[#This Row],[Selling price incl. VAT]]</f>
        <v>Bathroom Essentials Gift Box - Special Offer       €28</v>
      </c>
      <c r="F30"/>
    </row>
    <row r="31" spans="1:6" x14ac:dyDescent="0.25">
      <c r="A31" t="s">
        <v>69</v>
      </c>
      <c r="B31" t="s">
        <v>695</v>
      </c>
      <c r="C31" t="s">
        <v>367</v>
      </c>
      <c r="D31">
        <v>49</v>
      </c>
      <c r="E31" t="str">
        <f>A31&amp;"       €"&amp; Table1[[#This Row],[Selling price incl. VAT]]</f>
        <v>Bathtime Baby Gift Set       €49</v>
      </c>
      <c r="F31"/>
    </row>
    <row r="32" spans="1:6" x14ac:dyDescent="0.25">
      <c r="A32" t="s">
        <v>70</v>
      </c>
      <c r="B32" t="s">
        <v>694</v>
      </c>
      <c r="C32" t="s">
        <v>368</v>
      </c>
      <c r="D32">
        <v>60</v>
      </c>
      <c r="E32" t="str">
        <f>A32&amp;"       €"&amp; Table1[[#This Row],[Selling price incl. VAT]]</f>
        <v>Bathtime Baby Gift Set with Prosecco       €60</v>
      </c>
      <c r="F32"/>
    </row>
    <row r="33" spans="1:6" x14ac:dyDescent="0.25">
      <c r="A33" s="74" t="s">
        <v>829</v>
      </c>
      <c r="B33" t="s">
        <v>695</v>
      </c>
      <c r="C33" t="s">
        <v>848</v>
      </c>
      <c r="D33">
        <v>58</v>
      </c>
      <c r="E33" t="str">
        <f>A33&amp;"       €"&amp; Table1[[#This Row],[Selling price incl. VAT]]</f>
        <v>Bedtime Snuggles Baby Hamper       €58</v>
      </c>
      <c r="F33"/>
    </row>
    <row r="34" spans="1:6" x14ac:dyDescent="0.25">
      <c r="A34" t="s">
        <v>71</v>
      </c>
      <c r="B34" t="s">
        <v>695</v>
      </c>
      <c r="C34" t="s">
        <v>370</v>
      </c>
      <c r="D34">
        <v>49</v>
      </c>
      <c r="E34" t="str">
        <f>A34&amp;"       €"&amp; Table1[[#This Row],[Selling price incl. VAT]]</f>
        <v>Blood Monkey Irish Craft Gin 70cl       €49</v>
      </c>
      <c r="F34"/>
    </row>
    <row r="35" spans="1:6" x14ac:dyDescent="0.25">
      <c r="A35" s="74" t="s">
        <v>72</v>
      </c>
      <c r="B35" t="s">
        <v>695</v>
      </c>
      <c r="C35" t="s">
        <v>371</v>
      </c>
      <c r="D35">
        <v>30</v>
      </c>
      <c r="E35" t="str">
        <f>A35&amp;"       €"&amp; Table1[[#This Row],[Selling price incl. VAT]]</f>
        <v>Boat Bowl 'Meadows Design' by Shannonbridge Pottery       €30</v>
      </c>
      <c r="F35"/>
    </row>
    <row r="36" spans="1:6" x14ac:dyDescent="0.25">
      <c r="A36" t="s">
        <v>372</v>
      </c>
      <c r="B36"/>
      <c r="C36" t="s">
        <v>373</v>
      </c>
      <c r="D36">
        <v>39</v>
      </c>
      <c r="E36" t="str">
        <f>A36&amp;"       €"&amp; Table1[[#This Row],[Selling price incl. VAT]]</f>
        <v>Bonac Gin Gift Set       €39</v>
      </c>
      <c r="F36"/>
    </row>
    <row r="37" spans="1:6" x14ac:dyDescent="0.25">
      <c r="A37" t="s">
        <v>659</v>
      </c>
      <c r="B37" t="s">
        <v>695</v>
      </c>
      <c r="C37" t="s">
        <v>638</v>
      </c>
      <c r="D37">
        <v>90</v>
      </c>
      <c r="E37" t="str">
        <f>A37&amp;"       €"&amp; Table1[[#This Row],[Selling price incl. VAT]]</f>
        <v>Bottega Gold GrÃ¡ Chocolate Elegance Basket       €90</v>
      </c>
      <c r="F37"/>
    </row>
    <row r="38" spans="1:6" x14ac:dyDescent="0.25">
      <c r="A38" t="s">
        <v>602</v>
      </c>
      <c r="B38"/>
      <c r="C38" t="s">
        <v>603</v>
      </c>
      <c r="D38">
        <v>59</v>
      </c>
      <c r="E38" t="str">
        <f>A38&amp;"       €"&amp; Table1[[#This Row],[Selling price incl. VAT]]</f>
        <v>Box Of Indulgence - UK ONLY - Shipping Included       €59</v>
      </c>
      <c r="F38"/>
    </row>
    <row r="39" spans="1:6" x14ac:dyDescent="0.25">
      <c r="A39" t="s">
        <v>73</v>
      </c>
      <c r="B39" t="s">
        <v>694</v>
      </c>
      <c r="C39" t="s">
        <v>374</v>
      </c>
      <c r="D39">
        <v>56</v>
      </c>
      <c r="E39" t="str">
        <f>A39&amp;"       €"&amp; Table1[[#This Row],[Selling price incl. VAT]]</f>
        <v>Bubbles &amp; Bliss Cocktail Gift       €56</v>
      </c>
      <c r="F39"/>
    </row>
    <row r="40" spans="1:6" x14ac:dyDescent="0.25">
      <c r="A40" t="s">
        <v>74</v>
      </c>
      <c r="B40" t="s">
        <v>695</v>
      </c>
      <c r="C40" t="s">
        <v>375</v>
      </c>
      <c r="D40">
        <v>30</v>
      </c>
      <c r="E40" t="str">
        <f>A40&amp;"       €"&amp; Table1[[#This Row],[Selling price incl. VAT]]</f>
        <v>Bubbles &amp; Chocolates       €30</v>
      </c>
      <c r="F40"/>
    </row>
    <row r="41" spans="1:6" x14ac:dyDescent="0.25">
      <c r="A41" t="s">
        <v>75</v>
      </c>
      <c r="B41" t="s">
        <v>695</v>
      </c>
      <c r="C41" t="s">
        <v>376</v>
      </c>
      <c r="D41">
        <v>48</v>
      </c>
      <c r="E41" t="str">
        <f>A41&amp;"       €"&amp; Table1[[#This Row],[Selling price incl. VAT]]</f>
        <v>Bushmills 10 Year Old Single Malt Whiskey       €48</v>
      </c>
      <c r="F41"/>
    </row>
    <row r="42" spans="1:6" x14ac:dyDescent="0.25">
      <c r="A42" t="s">
        <v>611</v>
      </c>
      <c r="B42" t="s">
        <v>695</v>
      </c>
      <c r="C42" t="s">
        <v>612</v>
      </c>
      <c r="D42">
        <v>10</v>
      </c>
      <c r="E42" t="str">
        <f>A42&amp;"       €"&amp; Table1[[#This Row],[Selling price incl. VAT]]</f>
        <v>Butlers Hazelnut Crunch Chocolate Slab 265g       €10</v>
      </c>
      <c r="F42"/>
    </row>
    <row r="43" spans="1:6" x14ac:dyDescent="0.25">
      <c r="A43" t="s">
        <v>76</v>
      </c>
      <c r="B43" t="s">
        <v>695</v>
      </c>
      <c r="C43" t="s">
        <v>377</v>
      </c>
      <c r="D43">
        <v>28</v>
      </c>
      <c r="E43" t="str">
        <f>A43&amp;"       €"&amp; Table1[[#This Row],[Selling price incl. VAT]]</f>
        <v>Butlers Signature Irish Chocolate Gift Box 500g       €28</v>
      </c>
      <c r="F43"/>
    </row>
    <row r="44" spans="1:6" x14ac:dyDescent="0.25">
      <c r="A44" t="s">
        <v>751</v>
      </c>
      <c r="B44" t="s">
        <v>695</v>
      </c>
      <c r="C44" t="s">
        <v>660</v>
      </c>
      <c r="D44">
        <v>15</v>
      </c>
      <c r="E44" t="str">
        <f>A44&amp;"       €"&amp; Table1[[#This Row],[Selling price incl. VAT]]</f>
        <v>Butler's The Christmas Collection Motif Box 240g       €15</v>
      </c>
      <c r="F44"/>
    </row>
    <row r="45" spans="1:6" x14ac:dyDescent="0.25">
      <c r="A45" t="s">
        <v>77</v>
      </c>
      <c r="B45" t="s">
        <v>695</v>
      </c>
      <c r="C45" t="s">
        <v>378</v>
      </c>
      <c r="D45">
        <v>27.5</v>
      </c>
      <c r="E45" t="str">
        <f>A45&amp;"       €"&amp; Table1[[#This Row],[Selling price incl. VAT]]</f>
        <v>Candlelight Midnight Scented Reed Diffuser - Turkish Rose       €27.5</v>
      </c>
      <c r="F45"/>
    </row>
    <row r="46" spans="1:6" x14ac:dyDescent="0.25">
      <c r="A46" t="s">
        <v>78</v>
      </c>
      <c r="B46" t="s">
        <v>695</v>
      </c>
      <c r="C46" t="s">
        <v>379</v>
      </c>
      <c r="D46">
        <v>25</v>
      </c>
      <c r="E46" t="str">
        <f>A46&amp;"       €"&amp; Table1[[#This Row],[Selling price incl. VAT]]</f>
        <v>Candles &amp; Chocolates Gift Box       €25</v>
      </c>
      <c r="F46"/>
    </row>
    <row r="47" spans="1:6" x14ac:dyDescent="0.25">
      <c r="A47" t="s">
        <v>79</v>
      </c>
      <c r="B47" t="s">
        <v>695</v>
      </c>
      <c r="C47" t="s">
        <v>380</v>
      </c>
      <c r="D47">
        <v>15</v>
      </c>
      <c r="E47" t="str">
        <f>A47&amp;"       €"&amp; Table1[[#This Row],[Selling price incl. VAT]]</f>
        <v>Cat Lovers Gift       €15</v>
      </c>
      <c r="F47"/>
    </row>
    <row r="48" spans="1:6" x14ac:dyDescent="0.25">
      <c r="A48" t="s">
        <v>80</v>
      </c>
      <c r="B48" t="s">
        <v>695</v>
      </c>
      <c r="C48" t="s">
        <v>381</v>
      </c>
      <c r="D48">
        <v>25</v>
      </c>
      <c r="E48" t="str">
        <f>A48&amp;"       €"&amp; Table1[[#This Row],[Selling price incl. VAT]]</f>
        <v>Cedar &amp; Sage Men's Eye Mask &amp; Sleep Spray Gift Set       €25</v>
      </c>
      <c r="F48"/>
    </row>
    <row r="49" spans="1:6" x14ac:dyDescent="0.25">
      <c r="A49" t="s">
        <v>46</v>
      </c>
      <c r="B49" t="s">
        <v>695</v>
      </c>
      <c r="C49" t="s">
        <v>382</v>
      </c>
      <c r="D49">
        <v>10</v>
      </c>
      <c r="E49" t="str">
        <f>A49&amp;"       €"&amp; Table1[[#This Row],[Selling price incl. VAT]]</f>
        <v>Chai blends Variety Pack - Tea Gift       €10</v>
      </c>
      <c r="F49"/>
    </row>
    <row r="50" spans="1:6" x14ac:dyDescent="0.25">
      <c r="A50" t="s">
        <v>81</v>
      </c>
      <c r="B50" t="s">
        <v>695</v>
      </c>
      <c r="C50" t="s">
        <v>383</v>
      </c>
      <c r="D50">
        <v>70</v>
      </c>
      <c r="E50" t="str">
        <f>A50&amp;"       €"&amp; Table1[[#This Row],[Selling price incl. VAT]]</f>
        <v>Champagne &amp; Chocolates       €70</v>
      </c>
      <c r="F50"/>
    </row>
    <row r="51" spans="1:6" x14ac:dyDescent="0.25">
      <c r="A51" t="s">
        <v>82</v>
      </c>
      <c r="B51" t="s">
        <v>695</v>
      </c>
      <c r="C51" t="s">
        <v>384</v>
      </c>
      <c r="D51">
        <v>128</v>
      </c>
      <c r="E51" t="str">
        <f>A51&amp;"       €"&amp; Table1[[#This Row],[Selling price incl. VAT]]</f>
        <v>Champagne &amp; Port Duo Gift       €128</v>
      </c>
      <c r="F51"/>
    </row>
    <row r="52" spans="1:6" x14ac:dyDescent="0.25">
      <c r="A52" t="s">
        <v>83</v>
      </c>
      <c r="B52" t="s">
        <v>694</v>
      </c>
      <c r="C52" t="s">
        <v>385</v>
      </c>
      <c r="D52">
        <v>95</v>
      </c>
      <c r="E52" t="str">
        <f>A52&amp;"       €"&amp; Table1[[#This Row],[Selling price incl. VAT]]</f>
        <v>Champagne &amp; Tipperary Crystal Gift Basket       €95</v>
      </c>
      <c r="F52"/>
    </row>
    <row r="53" spans="1:6" x14ac:dyDescent="0.25">
      <c r="A53" s="74" t="s">
        <v>84</v>
      </c>
      <c r="B53" t="s">
        <v>695</v>
      </c>
      <c r="C53" t="s">
        <v>386</v>
      </c>
      <c r="D53">
        <v>85</v>
      </c>
      <c r="E53" t="str">
        <f>A53&amp;"       €"&amp; Table1[[#This Row],[Selling price incl. VAT]]</f>
        <v>Charcuteries Board Gift Box       €85</v>
      </c>
      <c r="F53"/>
    </row>
    <row r="54" spans="1:6" x14ac:dyDescent="0.25">
      <c r="A54" s="74" t="s">
        <v>85</v>
      </c>
      <c r="B54" t="s">
        <v>695</v>
      </c>
      <c r="C54" t="s">
        <v>387</v>
      </c>
      <c r="D54">
        <v>40</v>
      </c>
      <c r="E54" t="str">
        <f>A54&amp;"       €"&amp; Table1[[#This Row],[Selling price incl. VAT]]</f>
        <v>Charleston Champagne Glasses Set of 4       €40</v>
      </c>
      <c r="F54"/>
    </row>
    <row r="55" spans="1:6" x14ac:dyDescent="0.25">
      <c r="A55" s="74" t="s">
        <v>86</v>
      </c>
      <c r="B55" t="s">
        <v>695</v>
      </c>
      <c r="C55" t="s">
        <v>388</v>
      </c>
      <c r="D55">
        <v>236.5</v>
      </c>
      <c r="E55" t="str">
        <f>A55&amp;"       €"&amp; Table1[[#This Row],[Selling price incl. VAT]]</f>
        <v>Chateau Lynch- Bages &amp; Valrhona Chocolates       €236.5</v>
      </c>
      <c r="F55"/>
    </row>
    <row r="56" spans="1:6" x14ac:dyDescent="0.25">
      <c r="A56" s="74" t="s">
        <v>604</v>
      </c>
      <c r="B56"/>
      <c r="C56" t="s">
        <v>605</v>
      </c>
      <c r="D56">
        <v>59</v>
      </c>
      <c r="E56" t="str">
        <f>A56&amp;"       €"&amp; Table1[[#This Row],[Selling price incl. VAT]]</f>
        <v>Cheese &amp; Wine Slate - UK ONLY - Shipping Included       €59</v>
      </c>
      <c r="F56"/>
    </row>
    <row r="57" spans="1:6" x14ac:dyDescent="0.25">
      <c r="A57" t="s">
        <v>661</v>
      </c>
      <c r="B57" t="s">
        <v>695</v>
      </c>
      <c r="C57" t="s">
        <v>662</v>
      </c>
      <c r="D57">
        <v>47</v>
      </c>
      <c r="E57" t="str">
        <f>A57&amp;"       €"&amp; Table1[[#This Row],[Selling price incl. VAT]]</f>
        <v>Cheese, Pate &amp; Nibbles Evening Hamper - Coming Soon !       €47</v>
      </c>
      <c r="F57"/>
    </row>
    <row r="58" spans="1:6" x14ac:dyDescent="0.25">
      <c r="A58" t="s">
        <v>663</v>
      </c>
      <c r="B58" t="s">
        <v>695</v>
      </c>
      <c r="C58" t="s">
        <v>664</v>
      </c>
      <c r="D58">
        <v>50</v>
      </c>
      <c r="E58" t="str">
        <f>A58&amp;"       €"&amp; Table1[[#This Row],[Selling price incl. VAT]]</f>
        <v>Cheese, Pate &amp; Wine Evening Hamper - Coming Soon !       €50</v>
      </c>
      <c r="F58"/>
    </row>
    <row r="59" spans="1:6" x14ac:dyDescent="0.25">
      <c r="A59" s="74" t="s">
        <v>87</v>
      </c>
      <c r="B59" t="s">
        <v>695</v>
      </c>
      <c r="C59" t="s">
        <v>389</v>
      </c>
      <c r="D59">
        <v>24.95</v>
      </c>
      <c r="E59" t="str">
        <f>A59&amp;"       €"&amp; Table1[[#This Row],[Selling price incl. VAT]]</f>
        <v>Chic Cocktail Set       €24.95</v>
      </c>
      <c r="F59"/>
    </row>
    <row r="60" spans="1:6" x14ac:dyDescent="0.25">
      <c r="A60" s="74" t="s">
        <v>88</v>
      </c>
      <c r="B60" t="s">
        <v>695</v>
      </c>
      <c r="C60" t="s">
        <v>390</v>
      </c>
      <c r="D60">
        <v>19.95</v>
      </c>
      <c r="E60" t="str">
        <f>A60&amp;"       €"&amp; Table1[[#This Row],[Selling price incl. VAT]]</f>
        <v>Chic Water Carafe       €19.95</v>
      </c>
      <c r="F60"/>
    </row>
    <row r="61" spans="1:6" x14ac:dyDescent="0.25">
      <c r="A61" t="s">
        <v>89</v>
      </c>
      <c r="B61" t="s">
        <v>695</v>
      </c>
      <c r="C61" t="s">
        <v>391</v>
      </c>
      <c r="D61">
        <v>55</v>
      </c>
      <c r="E61" t="str">
        <f>A61&amp;"       €"&amp; Table1[[#This Row],[Selling price incl. VAT]]</f>
        <v>Childrens Tuck Gift Box       €55</v>
      </c>
      <c r="F61"/>
    </row>
    <row r="62" spans="1:6" x14ac:dyDescent="0.25">
      <c r="A62" s="74" t="s">
        <v>752</v>
      </c>
      <c r="B62"/>
      <c r="C62" t="s">
        <v>793</v>
      </c>
      <c r="D62">
        <v>49</v>
      </c>
      <c r="E62" t="str">
        <f>A62&amp;"       €"&amp; Table1[[#This Row],[Selling price incl. VAT]]</f>
        <v>Christmas Charm Gift Box - Special Edition - with Wine       €49</v>
      </c>
      <c r="F62"/>
    </row>
    <row r="63" spans="1:6" x14ac:dyDescent="0.25">
      <c r="A63" t="s">
        <v>753</v>
      </c>
      <c r="B63" t="s">
        <v>694</v>
      </c>
      <c r="C63" t="s">
        <v>794</v>
      </c>
      <c r="D63">
        <v>83</v>
      </c>
      <c r="E63" t="str">
        <f>A63&amp;"       €"&amp; Table1[[#This Row],[Selling price incl. VAT]]</f>
        <v>Christmas Day Essentials with Wine       €83</v>
      </c>
      <c r="F63"/>
    </row>
    <row r="64" spans="1:6" x14ac:dyDescent="0.25">
      <c r="A64" s="74" t="s">
        <v>754</v>
      </c>
      <c r="B64" t="s">
        <v>695</v>
      </c>
      <c r="C64" t="s">
        <v>795</v>
      </c>
      <c r="D64">
        <v>35</v>
      </c>
      <c r="E64" t="str">
        <f>A64&amp;"       €"&amp; Table1[[#This Row],[Selling price incl. VAT]]</f>
        <v>Christmas Eve Red Wine Gift       €35</v>
      </c>
      <c r="F64"/>
    </row>
    <row r="65" spans="1:6" x14ac:dyDescent="0.25">
      <c r="A65" t="s">
        <v>755</v>
      </c>
      <c r="B65" t="s">
        <v>695</v>
      </c>
      <c r="C65" t="s">
        <v>796</v>
      </c>
      <c r="D65">
        <v>35</v>
      </c>
      <c r="E65" t="str">
        <f>A65&amp;"       €"&amp; Table1[[#This Row],[Selling price incl. VAT]]</f>
        <v>Christmas Eve White Wine Gift       €35</v>
      </c>
      <c r="F65"/>
    </row>
    <row r="66" spans="1:6" x14ac:dyDescent="0.25">
      <c r="A66" t="s">
        <v>756</v>
      </c>
      <c r="B66" t="s">
        <v>695</v>
      </c>
      <c r="C66" t="s">
        <v>797</v>
      </c>
      <c r="D66">
        <v>30</v>
      </c>
      <c r="E66" t="str">
        <f>A66&amp;"       €"&amp; Table1[[#This Row],[Selling price incl. VAT]]</f>
        <v>Christmas Goodie Gift Bag       €30</v>
      </c>
      <c r="F66"/>
    </row>
    <row r="67" spans="1:6" x14ac:dyDescent="0.25">
      <c r="A67" t="s">
        <v>665</v>
      </c>
      <c r="B67" t="s">
        <v>695</v>
      </c>
      <c r="C67" t="s">
        <v>666</v>
      </c>
      <c r="D67">
        <v>30</v>
      </c>
      <c r="E67" t="str">
        <f>A67&amp;"       €"&amp; Table1[[#This Row],[Selling price incl. VAT]]</f>
        <v>Christmas Table Elegance - Coming Soon !       €30</v>
      </c>
      <c r="F67"/>
    </row>
    <row r="68" spans="1:6" x14ac:dyDescent="0.25">
      <c r="A68" s="74" t="s">
        <v>757</v>
      </c>
      <c r="B68" t="s">
        <v>695</v>
      </c>
      <c r="C68" t="s">
        <v>798</v>
      </c>
      <c r="D68">
        <v>29.5</v>
      </c>
      <c r="E68" t="str">
        <f>A68&amp;"       €"&amp; Table1[[#This Row],[Selling price incl. VAT]]</f>
        <v>Christmas Wine Wonderland - Red       €29.5</v>
      </c>
      <c r="F68"/>
    </row>
    <row r="69" spans="1:6" x14ac:dyDescent="0.25">
      <c r="A69" t="s">
        <v>758</v>
      </c>
      <c r="B69" t="s">
        <v>695</v>
      </c>
      <c r="C69" t="s">
        <v>799</v>
      </c>
      <c r="D69">
        <v>29.5</v>
      </c>
      <c r="E69" t="str">
        <f>A69&amp;"       €"&amp; Table1[[#This Row],[Selling price incl. VAT]]</f>
        <v>Christmas Wine Wonderland - White       €29.5</v>
      </c>
      <c r="F69"/>
    </row>
    <row r="70" spans="1:6" x14ac:dyDescent="0.25">
      <c r="A70" t="s">
        <v>830</v>
      </c>
      <c r="B70" t="s">
        <v>694</v>
      </c>
      <c r="C70" t="s">
        <v>667</v>
      </c>
      <c r="D70">
        <v>100</v>
      </c>
      <c r="E70" t="str">
        <f>A70&amp;"       €"&amp; Table1[[#This Row],[Selling price incl. VAT]]</f>
        <v>Christmas Wine, Prosecco &amp; Treats Hamper       €100</v>
      </c>
      <c r="F70"/>
    </row>
    <row r="71" spans="1:6" x14ac:dyDescent="0.25">
      <c r="A71" t="s">
        <v>597</v>
      </c>
      <c r="B71" t="s">
        <v>695</v>
      </c>
      <c r="C71" t="s">
        <v>598</v>
      </c>
      <c r="D71">
        <v>55</v>
      </c>
      <c r="E71" t="str">
        <f>A71&amp;"       €"&amp; Table1[[#This Row],[Selling price incl. VAT]]</f>
        <v>Classic Jameson Whiskey &amp; Irish Chocolate Gift       €55</v>
      </c>
      <c r="F71"/>
    </row>
    <row r="72" spans="1:6" x14ac:dyDescent="0.25">
      <c r="A72" t="s">
        <v>90</v>
      </c>
      <c r="B72"/>
      <c r="C72" t="s">
        <v>392</v>
      </c>
      <c r="D72">
        <v>90</v>
      </c>
      <c r="E72" t="str">
        <f>A72&amp;"       €"&amp; Table1[[#This Row],[Selling price incl. VAT]]</f>
        <v>Classic Jameson Whiskey &amp; Irish Chocolate Gift -  UK Only - Shipping Included       €90</v>
      </c>
      <c r="F72"/>
    </row>
    <row r="73" spans="1:6" x14ac:dyDescent="0.25">
      <c r="A73" t="s">
        <v>91</v>
      </c>
      <c r="B73" t="s">
        <v>694</v>
      </c>
      <c r="C73" t="s">
        <v>393</v>
      </c>
      <c r="D73">
        <v>138.75</v>
      </c>
      <c r="E73" t="str">
        <f>A73&amp;"       €"&amp; Table1[[#This Row],[Selling price incl. VAT]]</f>
        <v>Classic Picnic Basket for Four People       €138.75</v>
      </c>
      <c r="F73"/>
    </row>
    <row r="74" spans="1:6" x14ac:dyDescent="0.25">
      <c r="A74" t="s">
        <v>668</v>
      </c>
      <c r="B74" t="s">
        <v>694</v>
      </c>
      <c r="C74" t="s">
        <v>669</v>
      </c>
      <c r="D74">
        <v>62</v>
      </c>
      <c r="E74" t="str">
        <f>A74&amp;"       €"&amp; Table1[[#This Row],[Selling price incl. VAT]]</f>
        <v>Classic Wine Trio Gift - Coming Soon !       €62</v>
      </c>
      <c r="F74"/>
    </row>
    <row r="75" spans="1:6" x14ac:dyDescent="0.25">
      <c r="A75" t="s">
        <v>92</v>
      </c>
      <c r="B75" t="s">
        <v>695</v>
      </c>
      <c r="C75" t="s">
        <v>394</v>
      </c>
      <c r="D75">
        <v>37.950000000000003</v>
      </c>
      <c r="E75" t="str">
        <f>A75&amp;"       €"&amp; Table1[[#This Row],[Selling price incl. VAT]]</f>
        <v>Contemporary Style Afternoon Tea Stand       €37.95</v>
      </c>
      <c r="F75"/>
    </row>
    <row r="76" spans="1:6" x14ac:dyDescent="0.25">
      <c r="A76" t="s">
        <v>93</v>
      </c>
      <c r="B76" t="s">
        <v>695</v>
      </c>
      <c r="C76" t="s">
        <v>395</v>
      </c>
      <c r="D76">
        <v>25</v>
      </c>
      <c r="E76" t="str">
        <f>A76&amp;"       €"&amp; Table1[[#This Row],[Selling price incl. VAT]]</f>
        <v>Cosy Nights In Gift Bag       €25</v>
      </c>
      <c r="F76"/>
    </row>
    <row r="77" spans="1:6" x14ac:dyDescent="0.25">
      <c r="A77" t="s">
        <v>831</v>
      </c>
      <c r="B77" t="s">
        <v>695</v>
      </c>
      <c r="C77" t="s">
        <v>849</v>
      </c>
      <c r="D77">
        <v>30</v>
      </c>
      <c r="E77" t="str">
        <f>A77&amp;"       €"&amp; Table1[[#This Row],[Selling price incl. VAT]]</f>
        <v>Country Living Blue Lemons Mango Wood 3-Piece Serving Gift Set       €30</v>
      </c>
      <c r="F77"/>
    </row>
    <row r="78" spans="1:6" x14ac:dyDescent="0.25">
      <c r="A78" t="s">
        <v>832</v>
      </c>
      <c r="B78" t="s">
        <v>694</v>
      </c>
      <c r="C78" t="s">
        <v>850</v>
      </c>
      <c r="D78">
        <v>39</v>
      </c>
      <c r="E78" t="str">
        <f>A78&amp;"       €"&amp; Table1[[#This Row],[Selling price incl. VAT]]</f>
        <v>Country Living Lobster Mango Wood 5-Piece Serving Gift Set       €39</v>
      </c>
      <c r="F78"/>
    </row>
    <row r="79" spans="1:6" x14ac:dyDescent="0.25">
      <c r="A79" t="s">
        <v>759</v>
      </c>
      <c r="B79" t="s">
        <v>695</v>
      </c>
      <c r="C79" t="s">
        <v>800</v>
      </c>
      <c r="D79">
        <v>18</v>
      </c>
      <c r="E79" t="str">
        <f>A79&amp;"       €"&amp; Table1[[#This Row],[Selling price incl. VAT]]</f>
        <v>Country Living Set of 4 Enamel-Coated Stainless Steel Dessert Spoons       €18</v>
      </c>
      <c r="F79"/>
    </row>
    <row r="80" spans="1:6" x14ac:dyDescent="0.25">
      <c r="A80" t="s">
        <v>94</v>
      </c>
      <c r="B80" t="s">
        <v>695</v>
      </c>
      <c r="C80" t="s">
        <v>396</v>
      </c>
      <c r="D80">
        <v>22.5</v>
      </c>
      <c r="E80" t="str">
        <f>A80&amp;"       €"&amp; Table1[[#This Row],[Selling price incl. VAT]]</f>
        <v>Daily Distractions Gift Box       €22.5</v>
      </c>
      <c r="F80"/>
    </row>
    <row r="81" spans="1:6" x14ac:dyDescent="0.25">
      <c r="A81" t="s">
        <v>95</v>
      </c>
      <c r="B81" t="s">
        <v>694</v>
      </c>
      <c r="C81" t="s">
        <v>397</v>
      </c>
      <c r="D81">
        <v>120</v>
      </c>
      <c r="E81" t="str">
        <f>A81&amp;"       €"&amp; Table1[[#This Row],[Selling price incl. VAT]]</f>
        <v>Days Out Picnic Basket       €120</v>
      </c>
      <c r="F81"/>
    </row>
    <row r="82" spans="1:6" x14ac:dyDescent="0.25">
      <c r="A82" t="s">
        <v>45</v>
      </c>
      <c r="B82" t="s">
        <v>695</v>
      </c>
      <c r="C82" t="s">
        <v>398</v>
      </c>
      <c r="D82">
        <v>20</v>
      </c>
      <c r="E82" t="str">
        <f>A82&amp;"       €"&amp; Table1[[#This Row],[Selling price incl. VAT]]</f>
        <v>Dog Cookie Making Kit with Bone Shaped Cutter       €20</v>
      </c>
      <c r="F82"/>
    </row>
    <row r="83" spans="1:6" x14ac:dyDescent="0.25">
      <c r="A83" t="s">
        <v>96</v>
      </c>
      <c r="B83" t="s">
        <v>695</v>
      </c>
      <c r="C83" t="s">
        <v>399</v>
      </c>
      <c r="D83">
        <v>29</v>
      </c>
      <c r="E83" t="str">
        <f>A83&amp;"       €"&amp; Table1[[#This Row],[Selling price incl. VAT]]</f>
        <v>Doggie Lovers Gift       €29</v>
      </c>
      <c r="F83"/>
    </row>
    <row r="84" spans="1:6" x14ac:dyDescent="0.25">
      <c r="A84" s="74" t="s">
        <v>97</v>
      </c>
      <c r="B84" s="17" t="s">
        <v>695</v>
      </c>
      <c r="C84" t="s">
        <v>400</v>
      </c>
      <c r="D84">
        <v>280</v>
      </c>
      <c r="E84" t="str">
        <f>A84&amp;"       €"&amp; Table1[[#This Row],[Selling price incl. VAT]]</f>
        <v>Dom Perignon - Champagne Gift Box       €280</v>
      </c>
      <c r="F84"/>
    </row>
    <row r="85" spans="1:6" x14ac:dyDescent="0.25">
      <c r="A85" t="s">
        <v>670</v>
      </c>
      <c r="B85" s="17" t="s">
        <v>695</v>
      </c>
      <c r="C85" t="s">
        <v>671</v>
      </c>
      <c r="D85">
        <v>5</v>
      </c>
      <c r="E85" t="str">
        <f>A85&amp;"       €"&amp; Table1[[#This Row],[Selling price incl. VAT]]</f>
        <v>Donate to Hope Foundation       €5</v>
      </c>
      <c r="F85"/>
    </row>
    <row r="86" spans="1:6" x14ac:dyDescent="0.25">
      <c r="A86" t="s">
        <v>639</v>
      </c>
      <c r="B86" s="17" t="s">
        <v>695</v>
      </c>
      <c r="C86" t="s">
        <v>640</v>
      </c>
      <c r="D86">
        <v>77</v>
      </c>
      <c r="E86" t="str">
        <f>A86&amp;"       €"&amp; Table1[[#This Row],[Selling price incl. VAT]]</f>
        <v>Drumshanbo Gunpowder Gin Gift Box       €77</v>
      </c>
      <c r="F86"/>
    </row>
    <row r="87" spans="1:6" x14ac:dyDescent="0.25">
      <c r="A87" t="s">
        <v>98</v>
      </c>
      <c r="B87" s="17" t="s">
        <v>695</v>
      </c>
      <c r="C87" t="s">
        <v>401</v>
      </c>
      <c r="D87">
        <v>39</v>
      </c>
      <c r="E87" t="str">
        <f>A87&amp;"       €"&amp; Table1[[#This Row],[Selling price incl. VAT]]</f>
        <v>Drumshanbo Gunpowder Gin Gift Set       €39</v>
      </c>
      <c r="F87"/>
    </row>
    <row r="88" spans="1:6" x14ac:dyDescent="0.25">
      <c r="A88" t="s">
        <v>615</v>
      </c>
      <c r="B88" s="17" t="s">
        <v>695</v>
      </c>
      <c r="C88" t="s">
        <v>616</v>
      </c>
      <c r="D88">
        <v>34.9</v>
      </c>
      <c r="E88" t="str">
        <f>A88&amp;"       €"&amp; Table1[[#This Row],[Selling price incl. VAT]]</f>
        <v>Dublin Herbalist New Baby Collection       €34.9</v>
      </c>
      <c r="F88"/>
    </row>
    <row r="89" spans="1:6" x14ac:dyDescent="0.25">
      <c r="A89" t="s">
        <v>99</v>
      </c>
      <c r="B89" s="17" t="s">
        <v>695</v>
      </c>
      <c r="C89" t="s">
        <v>402</v>
      </c>
      <c r="D89">
        <v>49.95</v>
      </c>
      <c r="E89" t="str">
        <f>A89&amp;"       €"&amp; Table1[[#This Row],[Selling price incl. VAT]]</f>
        <v>Eau Lovely -The 7 Chakras Box of Positivity- Aromatherapy Candle Gift Set       €49.95</v>
      </c>
      <c r="F89"/>
    </row>
    <row r="90" spans="1:6" x14ac:dyDescent="0.25">
      <c r="A90" t="s">
        <v>100</v>
      </c>
      <c r="B90" s="17" t="s">
        <v>695</v>
      </c>
      <c r="C90" t="s">
        <v>403</v>
      </c>
      <c r="D90">
        <v>14</v>
      </c>
      <c r="E90" t="str">
        <f>A90&amp;"       €"&amp; Table1[[#This Row],[Selling price incl. VAT]]</f>
        <v>Eco Bamboo Picnic Set       €14</v>
      </c>
      <c r="F90"/>
    </row>
    <row r="91" spans="1:6" x14ac:dyDescent="0.25">
      <c r="A91" t="s">
        <v>760</v>
      </c>
      <c r="B91" s="17" t="s">
        <v>695</v>
      </c>
      <c r="C91" t="s">
        <v>801</v>
      </c>
      <c r="D91">
        <v>90</v>
      </c>
      <c r="E91" t="str">
        <f>A91&amp;"       €"&amp; Table1[[#This Row],[Selling price incl. VAT]]</f>
        <v>Ensemble Table 5-Piece Silver Serving Set with Tray       €90</v>
      </c>
      <c r="F91"/>
    </row>
    <row r="92" spans="1:6" x14ac:dyDescent="0.25">
      <c r="A92" t="s">
        <v>101</v>
      </c>
      <c r="B92" t="s">
        <v>695</v>
      </c>
      <c r="C92" t="s">
        <v>404</v>
      </c>
      <c r="D92">
        <v>16</v>
      </c>
      <c r="E92" t="str">
        <f>A92&amp;"       €"&amp; Table1[[#This Row],[Selling price incl. VAT]]</f>
        <v>Eoin O'Connor Cafe Range Set of Three T-Towels Gift       €16</v>
      </c>
      <c r="F92"/>
    </row>
    <row r="93" spans="1:6" x14ac:dyDescent="0.25">
      <c r="A93" s="74" t="s">
        <v>102</v>
      </c>
      <c r="B93" t="s">
        <v>695</v>
      </c>
      <c r="C93" t="s">
        <v>405</v>
      </c>
      <c r="D93">
        <v>28</v>
      </c>
      <c r="E93" t="str">
        <f>A93&amp;"       €"&amp; Table1[[#This Row],[Selling price incl. VAT]]</f>
        <v>Eoin O'Connor Signature Kitchen Set       €28</v>
      </c>
      <c r="F93"/>
    </row>
    <row r="94" spans="1:6" x14ac:dyDescent="0.25">
      <c r="A94" t="s">
        <v>103</v>
      </c>
      <c r="B94" t="s">
        <v>694</v>
      </c>
      <c r="C94" t="s">
        <v>406</v>
      </c>
      <c r="D94">
        <v>99</v>
      </c>
      <c r="E94" t="str">
        <f>A94&amp;"       €"&amp; Table1[[#This Row],[Selling price incl. VAT]]</f>
        <v>Escape to Sardinia Gin Gift       €99</v>
      </c>
      <c r="F94"/>
    </row>
    <row r="95" spans="1:6" x14ac:dyDescent="0.25">
      <c r="A95" t="s">
        <v>104</v>
      </c>
      <c r="B95" t="s">
        <v>695</v>
      </c>
      <c r="C95" t="s">
        <v>407</v>
      </c>
      <c r="D95">
        <v>53</v>
      </c>
      <c r="E95" t="str">
        <f>A95&amp;"       €"&amp; Table1[[#This Row],[Selling price incl. VAT]]</f>
        <v>Evenings In Gift Set       €53</v>
      </c>
      <c r="F95"/>
    </row>
    <row r="96" spans="1:6" x14ac:dyDescent="0.25">
      <c r="A96" t="s">
        <v>761</v>
      </c>
      <c r="B96" t="s">
        <v>695</v>
      </c>
      <c r="C96" t="s">
        <v>802</v>
      </c>
      <c r="D96">
        <v>67</v>
      </c>
      <c r="E96" t="str">
        <f>A96&amp;"       €"&amp; Table1[[#This Row],[Selling price incl. VAT]]</f>
        <v>Evenings In with Wine Gift Set       €67</v>
      </c>
      <c r="F96"/>
    </row>
    <row r="97" spans="1:6" x14ac:dyDescent="0.25">
      <c r="A97" t="s">
        <v>105</v>
      </c>
      <c r="B97" t="s">
        <v>694</v>
      </c>
      <c r="C97" t="s">
        <v>408</v>
      </c>
      <c r="D97">
        <v>50</v>
      </c>
      <c r="E97" t="str">
        <f>A97&amp;"       €"&amp; Table1[[#This Row],[Selling price incl. VAT]]</f>
        <v>Everyone's Favourite Things Hamper       €50</v>
      </c>
      <c r="F97"/>
    </row>
    <row r="98" spans="1:6" x14ac:dyDescent="0.25">
      <c r="A98" t="s">
        <v>833</v>
      </c>
      <c r="B98" t="s">
        <v>694</v>
      </c>
      <c r="C98" t="s">
        <v>672</v>
      </c>
      <c r="D98">
        <v>48</v>
      </c>
      <c r="E98" t="str">
        <f>A98&amp;"       €"&amp; Table1[[#This Row],[Selling price incl. VAT]]</f>
        <v>Family Night In       €48</v>
      </c>
      <c r="F98"/>
    </row>
    <row r="99" spans="1:6" x14ac:dyDescent="0.25">
      <c r="A99" s="74" t="s">
        <v>106</v>
      </c>
      <c r="B99" t="s">
        <v>695</v>
      </c>
      <c r="C99" t="s">
        <v>409</v>
      </c>
      <c r="D99">
        <v>53</v>
      </c>
      <c r="E99" t="str">
        <f>A99&amp;"       €"&amp; Table1[[#This Row],[Selling price incl. VAT]]</f>
        <v>Feeling Beautiful Pamper Gift       €53</v>
      </c>
      <c r="F99"/>
    </row>
    <row r="100" spans="1:6" x14ac:dyDescent="0.25">
      <c r="A100" t="s">
        <v>107</v>
      </c>
      <c r="B100" t="s">
        <v>694</v>
      </c>
      <c r="C100" t="s">
        <v>410</v>
      </c>
      <c r="D100">
        <v>57</v>
      </c>
      <c r="E100" t="str">
        <f>A100&amp;"       €"&amp; Table1[[#This Row],[Selling price incl. VAT]]</f>
        <v>Feeling Good Gift Basket       €57</v>
      </c>
      <c r="F100"/>
    </row>
    <row r="101" spans="1:6" x14ac:dyDescent="0.25">
      <c r="A101" t="s">
        <v>108</v>
      </c>
      <c r="B101" t="s">
        <v>695</v>
      </c>
      <c r="C101" t="s">
        <v>411</v>
      </c>
      <c r="D101">
        <v>145</v>
      </c>
      <c r="E101" t="str">
        <f>A101&amp;"       €"&amp; Table1[[#This Row],[Selling price incl. VAT]]</f>
        <v>Fercullen 18 year old Single Malt Irish Whiskey       €145</v>
      </c>
      <c r="F101"/>
    </row>
    <row r="102" spans="1:6" x14ac:dyDescent="0.25">
      <c r="A102" t="s">
        <v>641</v>
      </c>
      <c r="B102" t="s">
        <v>695</v>
      </c>
      <c r="C102" t="s">
        <v>412</v>
      </c>
      <c r="D102">
        <v>42</v>
      </c>
      <c r="E102" t="str">
        <f>A102&amp;"       €"&amp; Table1[[#This Row],[Selling price incl. VAT]]</f>
        <v>First Steps Baby Gift With or Without Wine       €42</v>
      </c>
      <c r="F102"/>
    </row>
    <row r="103" spans="1:6" x14ac:dyDescent="0.25">
      <c r="A103" t="s">
        <v>109</v>
      </c>
      <c r="B103" t="s">
        <v>694</v>
      </c>
      <c r="C103" t="s">
        <v>413</v>
      </c>
      <c r="D103">
        <v>82</v>
      </c>
      <c r="E103" t="str">
        <f>A103&amp;"       €"&amp; Table1[[#This Row],[Selling price incl. VAT]]</f>
        <v>Fisherman's Creel Gourmet Basket       €82</v>
      </c>
      <c r="F103"/>
    </row>
    <row r="104" spans="1:6" x14ac:dyDescent="0.25">
      <c r="A104" s="74" t="s">
        <v>110</v>
      </c>
      <c r="B104" t="s">
        <v>694</v>
      </c>
      <c r="C104" t="s">
        <v>414</v>
      </c>
      <c r="D104">
        <v>95</v>
      </c>
      <c r="E104" t="str">
        <f>A104&amp;"       €"&amp; Table1[[#This Row],[Selling price incl. VAT]]</f>
        <v>Forest Walk Picnic Basket for Four - End of Summer Sale       €95</v>
      </c>
      <c r="F104"/>
    </row>
    <row r="105" spans="1:6" x14ac:dyDescent="0.25">
      <c r="A105" t="s">
        <v>111</v>
      </c>
      <c r="B105" t="s">
        <v>695</v>
      </c>
      <c r="C105" t="s">
        <v>415</v>
      </c>
      <c r="D105">
        <v>28</v>
      </c>
      <c r="E105" t="str">
        <f>A105&amp;"       €"&amp; Table1[[#This Row],[Selling price incl. VAT]]</f>
        <v>Forever in Bloom       €28</v>
      </c>
      <c r="F105"/>
    </row>
    <row r="106" spans="1:6" x14ac:dyDescent="0.25">
      <c r="A106" t="s">
        <v>112</v>
      </c>
      <c r="B106" t="s">
        <v>695</v>
      </c>
      <c r="C106" t="s">
        <v>416</v>
      </c>
      <c r="D106">
        <v>39</v>
      </c>
      <c r="E106" t="str">
        <f>A106&amp;"       €"&amp; Table1[[#This Row],[Selling price incl. VAT]]</f>
        <v>Forever in Bloom - with Wine       €39</v>
      </c>
      <c r="F106"/>
    </row>
    <row r="107" spans="1:6" x14ac:dyDescent="0.25">
      <c r="A107" s="74" t="s">
        <v>642</v>
      </c>
      <c r="B107"/>
      <c r="C107" t="s">
        <v>417</v>
      </c>
      <c r="D107">
        <v>92</v>
      </c>
      <c r="E107" t="str">
        <f>A107&amp;"       €"&amp; Table1[[#This Row],[Selling price incl. VAT]]</f>
        <v>Four Wines in Wicker - UK Only - Shipping Included       €92</v>
      </c>
      <c r="F107"/>
    </row>
    <row r="108" spans="1:6" x14ac:dyDescent="0.25">
      <c r="A108" t="s">
        <v>113</v>
      </c>
      <c r="B108" t="s">
        <v>694</v>
      </c>
      <c r="C108" t="s">
        <v>418</v>
      </c>
      <c r="D108">
        <v>98</v>
      </c>
      <c r="E108" t="str">
        <f>A108&amp;"       €"&amp; Table1[[#This Row],[Selling price incl. VAT]]</f>
        <v>Fruit, Wine &amp; Chocolate Hamper       €98</v>
      </c>
      <c r="F108"/>
    </row>
    <row r="109" spans="1:6" x14ac:dyDescent="0.25">
      <c r="A109" t="s">
        <v>114</v>
      </c>
      <c r="B109" t="s">
        <v>695</v>
      </c>
      <c r="C109" t="s">
        <v>419</v>
      </c>
      <c r="D109">
        <v>42</v>
      </c>
      <c r="E109" t="str">
        <f>A109&amp;"       €"&amp; Table1[[#This Row],[Selling price incl. VAT]]</f>
        <v>Fruits of Nature Lavender Tin Gift ( Hand &amp; Body Wash, Hand Cream, Foam Bath, Soap &amp; Flannel)       €42</v>
      </c>
      <c r="F109"/>
    </row>
    <row r="110" spans="1:6" x14ac:dyDescent="0.25">
      <c r="A110" t="s">
        <v>115</v>
      </c>
      <c r="B110" t="s">
        <v>695</v>
      </c>
      <c r="C110" t="s">
        <v>420</v>
      </c>
      <c r="D110">
        <v>12.5</v>
      </c>
      <c r="E110" t="str">
        <f>A110&amp;"       €"&amp; Table1[[#This Row],[Selling price incl. VAT]]</f>
        <v>Galway Crystal Elegance Hi-Ball (Pair)       €12.5</v>
      </c>
      <c r="F110"/>
    </row>
    <row r="111" spans="1:6" x14ac:dyDescent="0.25">
      <c r="A111" t="s">
        <v>628</v>
      </c>
      <c r="B111" t="s">
        <v>695</v>
      </c>
      <c r="C111" t="s">
        <v>421</v>
      </c>
      <c r="D111">
        <v>19.95</v>
      </c>
      <c r="E111" t="str">
        <f>A111&amp;"       €"&amp; Table1[[#This Row],[Selling price incl. VAT]]</f>
        <v>Galway Crystal Gin &amp; Tonic Glassesâ€“ Blue Pair       €19.95</v>
      </c>
      <c r="F111"/>
    </row>
    <row r="112" spans="1:6" x14ac:dyDescent="0.25">
      <c r="A112" t="s">
        <v>613</v>
      </c>
      <c r="B112" t="s">
        <v>695</v>
      </c>
      <c r="C112" t="s">
        <v>614</v>
      </c>
      <c r="D112">
        <v>24.95</v>
      </c>
      <c r="E112" t="str">
        <f>A112&amp;"       €"&amp; Table1[[#This Row],[Selling price incl. VAT]]</f>
        <v>Galway Crystal Renmore Whiskey Tumblers Gift Set       €24.95</v>
      </c>
      <c r="F112"/>
    </row>
    <row r="113" spans="1:6" x14ac:dyDescent="0.25">
      <c r="A113" t="s">
        <v>116</v>
      </c>
      <c r="B113" t="s">
        <v>695</v>
      </c>
      <c r="C113" t="s">
        <v>422</v>
      </c>
      <c r="D113">
        <v>69.95</v>
      </c>
      <c r="E113" t="str">
        <f>A113&amp;"       €"&amp; Table1[[#This Row],[Selling price incl. VAT]]</f>
        <v>Galway Crystal Tall Carafe       €69.95</v>
      </c>
      <c r="F113"/>
    </row>
    <row r="114" spans="1:6" x14ac:dyDescent="0.25">
      <c r="A114" t="s">
        <v>117</v>
      </c>
      <c r="B114" t="s">
        <v>695</v>
      </c>
      <c r="C114" t="s">
        <v>423</v>
      </c>
      <c r="D114">
        <v>22</v>
      </c>
      <c r="E114" t="str">
        <f>A114&amp;"       €"&amp; Table1[[#This Row],[Selling price incl. VAT]]</f>
        <v>Garden of Ireland Trio Soap in Gift Bag       €22</v>
      </c>
      <c r="F114"/>
    </row>
    <row r="115" spans="1:6" x14ac:dyDescent="0.25">
      <c r="A115" t="s">
        <v>118</v>
      </c>
      <c r="B115" s="74" t="s">
        <v>695</v>
      </c>
      <c r="C115" t="s">
        <v>424</v>
      </c>
      <c r="D115">
        <v>51</v>
      </c>
      <c r="E115" t="str">
        <f>A115&amp;"       €"&amp; Table1[[#This Row],[Selling price incl. VAT]]</f>
        <v>Gender Neutral Baby Hamper       €51</v>
      </c>
      <c r="F115"/>
    </row>
    <row r="116" spans="1:6" x14ac:dyDescent="0.25">
      <c r="A116" t="s">
        <v>119</v>
      </c>
      <c r="B116" t="s">
        <v>695</v>
      </c>
      <c r="C116" t="s">
        <v>425</v>
      </c>
      <c r="D116">
        <v>64</v>
      </c>
      <c r="E116" t="str">
        <f>A116&amp;"       €"&amp; Table1[[#This Row],[Selling price incl. VAT]]</f>
        <v>Gender Neutral Baby Hamper with Prosecco       €64</v>
      </c>
      <c r="F116"/>
    </row>
    <row r="117" spans="1:6" x14ac:dyDescent="0.25">
      <c r="A117" t="s">
        <v>120</v>
      </c>
      <c r="B117" t="s">
        <v>694</v>
      </c>
      <c r="C117" t="s">
        <v>426</v>
      </c>
      <c r="D117">
        <v>177</v>
      </c>
      <c r="E117" t="str">
        <f>A117&amp;"       €"&amp; Table1[[#This Row],[Selling price incl. VAT]]</f>
        <v>Gift Basket of Indulgent Treats       €177</v>
      </c>
      <c r="F117"/>
    </row>
    <row r="118" spans="1:6" x14ac:dyDescent="0.25">
      <c r="A118" t="s">
        <v>121</v>
      </c>
      <c r="B118" t="s">
        <v>695</v>
      </c>
      <c r="C118" t="s">
        <v>427</v>
      </c>
      <c r="D118">
        <v>30</v>
      </c>
      <c r="E118" t="str">
        <f>A118&amp;"       €"&amp; Table1[[#This Row],[Selling price incl. VAT]]</f>
        <v>Gift Box of Irish Cheeses       €30</v>
      </c>
      <c r="F118"/>
    </row>
    <row r="119" spans="1:6" x14ac:dyDescent="0.25">
      <c r="A119" t="s">
        <v>122</v>
      </c>
      <c r="B119" t="s">
        <v>695</v>
      </c>
      <c r="C119" t="s">
        <v>428</v>
      </c>
      <c r="D119">
        <v>18.5</v>
      </c>
      <c r="E119" t="str">
        <f>A119&amp;"       €"&amp; Table1[[#This Row],[Selling price incl. VAT]]</f>
        <v>Gift Box of Love Hearts       €18.5</v>
      </c>
      <c r="F119"/>
    </row>
    <row r="120" spans="1:6" x14ac:dyDescent="0.25">
      <c r="A120" t="s">
        <v>631</v>
      </c>
      <c r="B120" t="s">
        <v>695</v>
      </c>
      <c r="C120" t="s">
        <v>632</v>
      </c>
      <c r="D120">
        <v>22</v>
      </c>
      <c r="E120" t="str">
        <f>A120&amp;"       €"&amp; Table1[[#This Row],[Selling price incl. VAT]]</f>
        <v>Gift pack with 3 Classic Cocktails       €22</v>
      </c>
      <c r="F120"/>
    </row>
    <row r="121" spans="1:6" x14ac:dyDescent="0.25">
      <c r="A121" t="s">
        <v>123</v>
      </c>
      <c r="B121" t="s">
        <v>694</v>
      </c>
      <c r="C121" t="s">
        <v>429</v>
      </c>
      <c r="D121">
        <v>72</v>
      </c>
      <c r="E121" t="str">
        <f>A121&amp;"       €"&amp; Table1[[#This Row],[Selling price incl. VAT]]</f>
        <v>Gluten Free Gift Hamper       €72</v>
      </c>
      <c r="F121"/>
    </row>
    <row r="122" spans="1:6" x14ac:dyDescent="0.25">
      <c r="A122" s="74" t="s">
        <v>124</v>
      </c>
      <c r="B122" t="s">
        <v>695</v>
      </c>
      <c r="C122" t="s">
        <v>430</v>
      </c>
      <c r="D122">
        <v>20</v>
      </c>
      <c r="E122" t="str">
        <f>A122&amp;"       €"&amp; Table1[[#This Row],[Selling price incl. VAT]]</f>
        <v>Goodie Gift Bag       €20</v>
      </c>
      <c r="F122"/>
    </row>
    <row r="123" spans="1:6" x14ac:dyDescent="0.25">
      <c r="A123" s="74" t="s">
        <v>673</v>
      </c>
      <c r="B123" t="s">
        <v>695</v>
      </c>
      <c r="C123" t="s">
        <v>643</v>
      </c>
      <c r="D123">
        <v>21</v>
      </c>
      <c r="E123" t="str">
        <f>A123&amp;"       €"&amp; Table1[[#This Row],[Selling price incl. VAT]]</f>
        <v>GRÃ CHOCOLATES The Sustainable Edit Assorted Box of Chocolates 90g       €21</v>
      </c>
      <c r="F123"/>
    </row>
    <row r="124" spans="1:6" x14ac:dyDescent="0.25">
      <c r="A124" t="s">
        <v>125</v>
      </c>
      <c r="B124" t="s">
        <v>695</v>
      </c>
      <c r="C124" t="s">
        <v>431</v>
      </c>
      <c r="D124">
        <v>40</v>
      </c>
      <c r="E124" t="str">
        <f>A124&amp;"       €"&amp; Table1[[#This Row],[Selling price incl. VAT]]</f>
        <v>Granuaile Irish Gin 70cl       €40</v>
      </c>
      <c r="F124"/>
    </row>
    <row r="125" spans="1:6" x14ac:dyDescent="0.25">
      <c r="A125" t="s">
        <v>126</v>
      </c>
      <c r="B125" t="s">
        <v>695</v>
      </c>
      <c r="C125" t="s">
        <v>432</v>
      </c>
      <c r="D125">
        <v>48</v>
      </c>
      <c r="E125" t="str">
        <f>A125&amp;"       €"&amp; Table1[[#This Row],[Selling price incl. VAT]]</f>
        <v>Green Angel Pure &amp; Organic Body Gift Set       €48</v>
      </c>
      <c r="F125"/>
    </row>
    <row r="126" spans="1:6" x14ac:dyDescent="0.25">
      <c r="A126" t="s">
        <v>762</v>
      </c>
      <c r="B126" t="s">
        <v>695</v>
      </c>
      <c r="C126" t="s">
        <v>633</v>
      </c>
      <c r="D126">
        <v>27</v>
      </c>
      <c r="E126" t="str">
        <f>A126&amp;"       €"&amp; Table1[[#This Row],[Selling price incl. VAT]]</f>
        <v>Green Angel Thoughtful Trio Gift Set â€“ Luxury Irish Skincare       €27</v>
      </c>
      <c r="F126"/>
    </row>
    <row r="127" spans="1:6" x14ac:dyDescent="0.25">
      <c r="A127" t="s">
        <v>127</v>
      </c>
      <c r="B127" t="s">
        <v>695</v>
      </c>
      <c r="C127" t="s">
        <v>433</v>
      </c>
      <c r="D127">
        <v>69</v>
      </c>
      <c r="E127" t="str">
        <f>A127&amp;"       €"&amp; Table1[[#This Row],[Selling price incl. VAT]]</f>
        <v>Green Spot Single Pot Still Irish Whiskey       €69</v>
      </c>
      <c r="F127"/>
    </row>
    <row r="128" spans="1:6" x14ac:dyDescent="0.25">
      <c r="A128" t="s">
        <v>629</v>
      </c>
      <c r="B128" t="s">
        <v>694</v>
      </c>
      <c r="C128"/>
      <c r="D128">
        <v>30</v>
      </c>
      <c r="E128" t="str">
        <f>A128&amp;"       €"&amp; Table1[[#This Row],[Selling price incl. VAT]]</f>
        <v>Hampers &amp; Co Gift Card       €30</v>
      </c>
      <c r="F128"/>
    </row>
    <row r="129" spans="1:6" x14ac:dyDescent="0.25">
      <c r="A129" t="s">
        <v>128</v>
      </c>
      <c r="B129" t="s">
        <v>695</v>
      </c>
      <c r="C129" t="s">
        <v>434</v>
      </c>
      <c r="D129">
        <v>32</v>
      </c>
      <c r="E129" t="str">
        <f>A129&amp;"       €"&amp; Table1[[#This Row],[Selling price incl. VAT]]</f>
        <v>Handmade Soap Company Reed Diffuser - Lemongrass &amp; Cedar Wood       €32</v>
      </c>
      <c r="F129"/>
    </row>
    <row r="130" spans="1:6" x14ac:dyDescent="0.25">
      <c r="A130" t="s">
        <v>697</v>
      </c>
      <c r="B130" t="s">
        <v>695</v>
      </c>
      <c r="C130" t="s">
        <v>698</v>
      </c>
      <c r="D130">
        <v>26</v>
      </c>
      <c r="E130" t="str">
        <f>A130&amp;"       €"&amp; Table1[[#This Row],[Selling price incl. VAT]]</f>
        <v>Handmade Soap Company Shower Gel &amp; Body Lotion Gift Set â€“ Bitter Orange &amp; Pink Pepper | Luxury Natural Body Care Duo       €26</v>
      </c>
      <c r="F130"/>
    </row>
    <row r="131" spans="1:6" x14ac:dyDescent="0.25">
      <c r="A131" t="s">
        <v>129</v>
      </c>
      <c r="B131" t="s">
        <v>695</v>
      </c>
      <c r="C131" t="s">
        <v>435</v>
      </c>
      <c r="D131">
        <v>43</v>
      </c>
      <c r="E131" t="str">
        <f>A131&amp;"       €"&amp; Table1[[#This Row],[Selling price incl. VAT]]</f>
        <v>Happy Birthday Gift       €43</v>
      </c>
      <c r="F131"/>
    </row>
    <row r="132" spans="1:6" x14ac:dyDescent="0.25">
      <c r="A132" t="s">
        <v>130</v>
      </c>
      <c r="B132" t="s">
        <v>695</v>
      </c>
      <c r="C132" t="s">
        <v>436</v>
      </c>
      <c r="D132">
        <v>55</v>
      </c>
      <c r="E132" t="str">
        <f>A132&amp;"       €"&amp; Table1[[#This Row],[Selling price incl. VAT]]</f>
        <v>Happy Birthday Gift with Prosecco       €55</v>
      </c>
      <c r="F132"/>
    </row>
    <row r="133" spans="1:6" x14ac:dyDescent="0.25">
      <c r="A133" s="74" t="s">
        <v>763</v>
      </c>
      <c r="B133" t="s">
        <v>695</v>
      </c>
      <c r="C133" t="s">
        <v>803</v>
      </c>
      <c r="D133">
        <v>39.5</v>
      </c>
      <c r="E133" t="str">
        <f>A133&amp;"       €"&amp; Table1[[#This Row],[Selling price incl. VAT]]</f>
        <v>Hennessy Cognac Collection Gift Set       €39.5</v>
      </c>
      <c r="F133"/>
    </row>
    <row r="134" spans="1:6" x14ac:dyDescent="0.25">
      <c r="A134" s="74" t="s">
        <v>131</v>
      </c>
      <c r="B134" t="s">
        <v>695</v>
      </c>
      <c r="C134" t="s">
        <v>437</v>
      </c>
      <c r="D134">
        <v>45</v>
      </c>
      <c r="E134" t="str">
        <f>A134&amp;"       €"&amp; Table1[[#This Row],[Selling price incl. VAT]]</f>
        <v>Horizon Gold Dipped Wine Glasses       €45</v>
      </c>
      <c r="F134"/>
    </row>
    <row r="135" spans="1:6" x14ac:dyDescent="0.25">
      <c r="A135" t="s">
        <v>764</v>
      </c>
      <c r="B135" t="s">
        <v>695</v>
      </c>
      <c r="C135" t="s">
        <v>804</v>
      </c>
      <c r="D135">
        <v>20</v>
      </c>
      <c r="E135" t="str">
        <f>A135&amp;"       €"&amp; Table1[[#This Row],[Selling price incl. VAT]]</f>
        <v>Imperial 3-Tier Brown Glass Etagere | Cake &amp; Dessert Stand       €20</v>
      </c>
      <c r="F135"/>
    </row>
    <row r="136" spans="1:6" x14ac:dyDescent="0.25">
      <c r="A136" t="s">
        <v>132</v>
      </c>
      <c r="B136" t="s">
        <v>695</v>
      </c>
      <c r="C136" t="s">
        <v>438</v>
      </c>
      <c r="D136">
        <v>38</v>
      </c>
      <c r="E136" t="str">
        <f>A136&amp;"       €"&amp; Table1[[#This Row],[Selling price incl. VAT]]</f>
        <v>Irish Beer Crate       €38</v>
      </c>
      <c r="F136"/>
    </row>
    <row r="137" spans="1:6" x14ac:dyDescent="0.25">
      <c r="A137" t="s">
        <v>133</v>
      </c>
      <c r="B137" t="s">
        <v>694</v>
      </c>
      <c r="C137" t="s">
        <v>439</v>
      </c>
      <c r="D137">
        <v>65</v>
      </c>
      <c r="E137" t="str">
        <f>A137&amp;"       €"&amp; Table1[[#This Row],[Selling price incl. VAT]]</f>
        <v>Irish Brews &amp; Bites Gift Crate       €65</v>
      </c>
      <c r="F137"/>
    </row>
    <row r="138" spans="1:6" x14ac:dyDescent="0.25">
      <c r="A138" t="s">
        <v>674</v>
      </c>
      <c r="B138" t="s">
        <v>694</v>
      </c>
      <c r="C138" t="s">
        <v>675</v>
      </c>
      <c r="D138">
        <v>85</v>
      </c>
      <c r="E138" t="str">
        <f>A138&amp;"       €"&amp; Table1[[#This Row],[Selling price incl. VAT]]</f>
        <v>Irish Charcuterie &amp; Cheese Hamper - Coming Soon       €85</v>
      </c>
      <c r="F138"/>
    </row>
    <row r="139" spans="1:6" x14ac:dyDescent="0.25">
      <c r="A139" t="s">
        <v>676</v>
      </c>
      <c r="B139" t="s">
        <v>694</v>
      </c>
      <c r="C139" t="s">
        <v>677</v>
      </c>
      <c r="D139">
        <v>98</v>
      </c>
      <c r="E139" t="str">
        <f>A139&amp;"       €"&amp; Table1[[#This Row],[Selling price incl. VAT]]</f>
        <v>Irish Charcuterie &amp; Cheese Hamper - with Wine - Coming Soon       €98</v>
      </c>
      <c r="F139"/>
    </row>
    <row r="140" spans="1:6" x14ac:dyDescent="0.25">
      <c r="A140" s="74" t="s">
        <v>134</v>
      </c>
      <c r="B140" t="s">
        <v>695</v>
      </c>
      <c r="C140" t="s">
        <v>440</v>
      </c>
      <c r="D140">
        <v>63</v>
      </c>
      <c r="E140" t="str">
        <f>A140&amp;"       €"&amp; Table1[[#This Row],[Selling price incl. VAT]]</f>
        <v>Irish Farmers Market Gift Bag       €63</v>
      </c>
      <c r="F140"/>
    </row>
    <row r="141" spans="1:6" x14ac:dyDescent="0.25">
      <c r="A141" t="s">
        <v>135</v>
      </c>
      <c r="B141" t="s">
        <v>694</v>
      </c>
      <c r="C141" t="s">
        <v>441</v>
      </c>
      <c r="D141">
        <v>160</v>
      </c>
      <c r="E141" t="str">
        <f>A141&amp;"       €"&amp; Table1[[#This Row],[Selling price incl. VAT]]</f>
        <v>Irish Gin &amp; Tonic Gift Box       €160</v>
      </c>
      <c r="F141"/>
    </row>
    <row r="142" spans="1:6" x14ac:dyDescent="0.25">
      <c r="A142" t="s">
        <v>136</v>
      </c>
      <c r="B142" t="s">
        <v>695</v>
      </c>
      <c r="C142" t="s">
        <v>442</v>
      </c>
      <c r="D142">
        <v>98</v>
      </c>
      <c r="E142" t="str">
        <f>A142&amp;"       €"&amp; Table1[[#This Row],[Selling price incl. VAT]]</f>
        <v>Irish Smoked Salmon &amp; Champagne Gift       €98</v>
      </c>
      <c r="F142"/>
    </row>
    <row r="143" spans="1:6" x14ac:dyDescent="0.25">
      <c r="A143" t="s">
        <v>765</v>
      </c>
      <c r="B143" t="s">
        <v>695</v>
      </c>
      <c r="C143" t="s">
        <v>636</v>
      </c>
      <c r="D143">
        <v>95</v>
      </c>
      <c r="E143" t="str">
        <f>A143&amp;"       €"&amp; Table1[[#This Row],[Selling price incl. VAT]]</f>
        <v>Irish Whiskey Flask Gift Set â€“ Newbridge Silverware and Jameson       €95</v>
      </c>
      <c r="F143"/>
    </row>
    <row r="144" spans="1:6" x14ac:dyDescent="0.25">
      <c r="A144" t="s">
        <v>279</v>
      </c>
      <c r="B144" t="s">
        <v>695</v>
      </c>
      <c r="C144" t="s">
        <v>443</v>
      </c>
      <c r="D144">
        <v>55</v>
      </c>
      <c r="E144" t="str">
        <f>A144&amp;"       €"&amp; Table1[[#This Row],[Selling price incl. VAT]]</f>
        <v>It's a Boy! Baby Hamper       €55</v>
      </c>
      <c r="F144"/>
    </row>
    <row r="145" spans="1:6" x14ac:dyDescent="0.25">
      <c r="A145" t="s">
        <v>444</v>
      </c>
      <c r="B145" t="s">
        <v>695</v>
      </c>
      <c r="C145" t="s">
        <v>445</v>
      </c>
      <c r="D145">
        <v>68</v>
      </c>
      <c r="E145" t="str">
        <f>A145&amp;"       €"&amp; Table1[[#This Row],[Selling price incl. VAT]]</f>
        <v>Its a Boy! Baby Hamper with Prosecco       €68</v>
      </c>
      <c r="F145"/>
    </row>
    <row r="146" spans="1:6" x14ac:dyDescent="0.25">
      <c r="A146" t="s">
        <v>617</v>
      </c>
      <c r="B146" t="s">
        <v>695</v>
      </c>
      <c r="C146" t="s">
        <v>446</v>
      </c>
      <c r="D146">
        <v>55</v>
      </c>
      <c r="E146" t="str">
        <f>A146&amp;"       €"&amp; Table1[[#This Row],[Selling price incl. VAT]]</f>
        <v>It's a Girl Baby Hamper       €55</v>
      </c>
      <c r="F146"/>
    </row>
    <row r="147" spans="1:6" x14ac:dyDescent="0.25">
      <c r="A147" t="s">
        <v>278</v>
      </c>
      <c r="B147" t="s">
        <v>695</v>
      </c>
      <c r="C147" t="s">
        <v>447</v>
      </c>
      <c r="D147">
        <v>68</v>
      </c>
      <c r="E147" t="str">
        <f>A147&amp;"       €"&amp; Table1[[#This Row],[Selling price incl. VAT]]</f>
        <v>It's a Girl! Baby Hamper With Prosecco       €68</v>
      </c>
      <c r="F147"/>
    </row>
    <row r="148" spans="1:6" x14ac:dyDescent="0.25">
      <c r="A148" s="74" t="s">
        <v>137</v>
      </c>
      <c r="B148" t="s">
        <v>695</v>
      </c>
      <c r="C148" t="s">
        <v>448</v>
      </c>
      <c r="D148">
        <v>50</v>
      </c>
      <c r="E148" t="str">
        <f>A148&amp;"       €"&amp; Table1[[#This Row],[Selling price incl. VAT]]</f>
        <v>Jane Darcy Tranquillity Gift Set       €50</v>
      </c>
      <c r="F148"/>
    </row>
    <row r="149" spans="1:6" x14ac:dyDescent="0.25">
      <c r="A149" s="74" t="s">
        <v>834</v>
      </c>
      <c r="B149" t="s">
        <v>694</v>
      </c>
      <c r="C149" t="s">
        <v>678</v>
      </c>
      <c r="D149">
        <v>49</v>
      </c>
      <c r="E149" t="str">
        <f>A149&amp;"       €"&amp; Table1[[#This Row],[Selling price incl. VAT]]</f>
        <v>Jingle Bells Non Alcoholic Hamper â€“ Luxury Christmas Gift Basket       €49</v>
      </c>
      <c r="F149"/>
    </row>
    <row r="150" spans="1:6" x14ac:dyDescent="0.25">
      <c r="A150" t="s">
        <v>835</v>
      </c>
      <c r="B150" t="s">
        <v>694</v>
      </c>
      <c r="C150" t="s">
        <v>679</v>
      </c>
      <c r="D150">
        <v>65</v>
      </c>
      <c r="E150" t="str">
        <f>A150&amp;"       €"&amp; Table1[[#This Row],[Selling price incl. VAT]]</f>
        <v>Jingle Bells with Wine â€“ Luxury Christmas Gift Basket       €65</v>
      </c>
      <c r="F150"/>
    </row>
    <row r="151" spans="1:6" x14ac:dyDescent="0.25">
      <c r="A151" t="s">
        <v>138</v>
      </c>
      <c r="B151" t="s">
        <v>695</v>
      </c>
      <c r="C151" t="s">
        <v>449</v>
      </c>
      <c r="D151">
        <v>33.950000000000003</v>
      </c>
      <c r="E151" t="str">
        <f>A151&amp;"       €"&amp; Table1[[#This Row],[Selling price incl. VAT]]</f>
        <v>Julie Clarke, Calmante - Jasmine &amp; Lime Blossom Fine Porcelain 150ml Reed Diffuser       €33.95</v>
      </c>
      <c r="F151"/>
    </row>
    <row r="152" spans="1:6" x14ac:dyDescent="0.25">
      <c r="A152" t="s">
        <v>139</v>
      </c>
      <c r="B152" t="s">
        <v>694</v>
      </c>
      <c r="C152" t="s">
        <v>450</v>
      </c>
      <c r="D152">
        <v>35</v>
      </c>
      <c r="E152" t="str">
        <f>A152&amp;"       €"&amp; Table1[[#This Row],[Selling price incl. VAT]]</f>
        <v>Just Slate Large "Good Food is for Sharing" Slate Serving Tray       €35</v>
      </c>
      <c r="F152"/>
    </row>
    <row r="153" spans="1:6" x14ac:dyDescent="0.25">
      <c r="A153" s="74" t="s">
        <v>140</v>
      </c>
      <c r="B153" t="s">
        <v>695</v>
      </c>
      <c r="C153" t="s">
        <v>451</v>
      </c>
      <c r="D153">
        <v>40</v>
      </c>
      <c r="E153" t="str">
        <f>A153&amp;"       €"&amp; Table1[[#This Row],[Selling price incl. VAT]]</f>
        <v>Just Slate Set of 4 Gin Tonic Stemless Glasses       €40</v>
      </c>
      <c r="F153"/>
    </row>
    <row r="154" spans="1:6" x14ac:dyDescent="0.25">
      <c r="A154" t="s">
        <v>141</v>
      </c>
      <c r="B154" t="s">
        <v>694</v>
      </c>
      <c r="C154" t="s">
        <v>452</v>
      </c>
      <c r="D154">
        <v>110</v>
      </c>
      <c r="E154" t="str">
        <f>A154&amp;"       €"&amp; Table1[[#This Row],[Selling price incl. VAT]]</f>
        <v>Ladies Luxuries Gift Box       €110</v>
      </c>
      <c r="F154"/>
    </row>
    <row r="155" spans="1:6" x14ac:dyDescent="0.25">
      <c r="A155" t="s">
        <v>142</v>
      </c>
      <c r="B155" t="s">
        <v>695</v>
      </c>
      <c r="C155" t="s">
        <v>453</v>
      </c>
      <c r="D155">
        <v>80</v>
      </c>
      <c r="E155" t="str">
        <f>A155&amp;"       €"&amp; Table1[[#This Row],[Selling price incl. VAT]]</f>
        <v>Ladies Prosecco &amp; Pamper Hamper       €80</v>
      </c>
      <c r="F155"/>
    </row>
    <row r="156" spans="1:6" x14ac:dyDescent="0.25">
      <c r="A156" t="s">
        <v>143</v>
      </c>
      <c r="B156"/>
      <c r="C156" t="s">
        <v>454</v>
      </c>
      <c r="D156">
        <v>110</v>
      </c>
      <c r="E156" t="str">
        <f>A156&amp;"       €"&amp; Table1[[#This Row],[Selling price incl. VAT]]</f>
        <v>Ladies Prosecco &amp; Pamper Hamper - UK Delivery Included       €110</v>
      </c>
      <c r="F156"/>
    </row>
    <row r="157" spans="1:6" x14ac:dyDescent="0.25">
      <c r="A157" t="s">
        <v>766</v>
      </c>
      <c r="B157" t="s">
        <v>694</v>
      </c>
      <c r="C157" t="s">
        <v>680</v>
      </c>
      <c r="D157">
        <v>98</v>
      </c>
      <c r="E157" t="str">
        <f>A157&amp;"       €"&amp; Table1[[#This Row],[Selling price incl. VAT]]</f>
        <v>Late Late Toy Show Hamper       €98</v>
      </c>
      <c r="F157"/>
    </row>
    <row r="158" spans="1:6" x14ac:dyDescent="0.25">
      <c r="A158" t="s">
        <v>144</v>
      </c>
      <c r="B158" t="s">
        <v>695</v>
      </c>
      <c r="C158" t="s">
        <v>455</v>
      </c>
      <c r="D158">
        <v>34</v>
      </c>
      <c r="E158" t="str">
        <f>A158&amp;"       €"&amp; Table1[[#This Row],[Selling price incl. VAT]]</f>
        <v>Let's Do Lunch       €34</v>
      </c>
      <c r="F158"/>
    </row>
    <row r="159" spans="1:6" x14ac:dyDescent="0.25">
      <c r="A159" t="s">
        <v>145</v>
      </c>
      <c r="B159" t="s">
        <v>694</v>
      </c>
      <c r="C159" t="s">
        <v>456</v>
      </c>
      <c r="D159">
        <v>52</v>
      </c>
      <c r="E159" t="str">
        <f>A159&amp;"       €"&amp; Table1[[#This Row],[Selling price incl. VAT]]</f>
        <v>Life's Little Luxuries Gift Basket       €52</v>
      </c>
      <c r="F159"/>
    </row>
    <row r="160" spans="1:6" x14ac:dyDescent="0.25">
      <c r="A160" s="74" t="s">
        <v>767</v>
      </c>
      <c r="B160" t="s">
        <v>695</v>
      </c>
      <c r="C160" t="s">
        <v>805</v>
      </c>
      <c r="D160">
        <v>16</v>
      </c>
      <c r="E160" t="str">
        <f>A160&amp;"       €"&amp; Table1[[#This Row],[Selling price incl. VAT]]</f>
        <v>Lip &amp; Lush Glass Marker Charms  â€“ 6 Piece Wine and Cocktail Gift Set       €16</v>
      </c>
      <c r="F160"/>
    </row>
    <row r="161" spans="1:6" x14ac:dyDescent="0.25">
      <c r="A161" t="s">
        <v>146</v>
      </c>
      <c r="B161" t="s">
        <v>694</v>
      </c>
      <c r="C161" t="s">
        <v>457</v>
      </c>
      <c r="D161">
        <v>58</v>
      </c>
      <c r="E161" t="str">
        <f>A161&amp;"       €"&amp; Table1[[#This Row],[Selling price incl. VAT]]</f>
        <v>Little Gift Basket of Sunshine       €58</v>
      </c>
      <c r="F161"/>
    </row>
    <row r="162" spans="1:6" x14ac:dyDescent="0.25">
      <c r="A162" t="s">
        <v>768</v>
      </c>
      <c r="B162" t="s">
        <v>695</v>
      </c>
      <c r="C162" t="s">
        <v>681</v>
      </c>
      <c r="D162">
        <v>37</v>
      </c>
      <c r="E162" t="str">
        <f>A162&amp;"       €"&amp; Table1[[#This Row],[Selling price incl. VAT]]</f>
        <v>Love from Santa       €37</v>
      </c>
      <c r="F162"/>
    </row>
    <row r="163" spans="1:6" x14ac:dyDescent="0.25">
      <c r="A163" t="s">
        <v>769</v>
      </c>
      <c r="B163" t="s">
        <v>694</v>
      </c>
      <c r="C163" t="s">
        <v>806</v>
      </c>
      <c r="D163">
        <v>98</v>
      </c>
      <c r="E163" t="str">
        <f>A163&amp;"       €"&amp; Table1[[#This Row],[Selling price incl. VAT]]</f>
        <v>Luxury Apothecary Glass Storage Jar Set of 3       €98</v>
      </c>
      <c r="F163"/>
    </row>
    <row r="164" spans="1:6" x14ac:dyDescent="0.25">
      <c r="A164" t="s">
        <v>147</v>
      </c>
      <c r="B164" t="s">
        <v>695</v>
      </c>
      <c r="C164" t="s">
        <v>458</v>
      </c>
      <c r="D164">
        <v>40</v>
      </c>
      <c r="E164" t="str">
        <f>A164&amp;"       €"&amp; Table1[[#This Row],[Selling price incl. VAT]]</f>
        <v>Luxury Aroma Gift Box       €40</v>
      </c>
      <c r="F164"/>
    </row>
    <row r="165" spans="1:6" x14ac:dyDescent="0.25">
      <c r="A165" t="s">
        <v>148</v>
      </c>
      <c r="B165" t="s">
        <v>695</v>
      </c>
      <c r="C165" t="s">
        <v>459</v>
      </c>
      <c r="D165">
        <v>49</v>
      </c>
      <c r="E165" t="str">
        <f>A165&amp;"       €"&amp; Table1[[#This Row],[Selling price incl. VAT]]</f>
        <v>Luxury Aroma Gift Box with Wine       €49</v>
      </c>
      <c r="F165"/>
    </row>
    <row r="166" spans="1:6" x14ac:dyDescent="0.25">
      <c r="A166" t="s">
        <v>836</v>
      </c>
      <c r="B166" t="s">
        <v>694</v>
      </c>
      <c r="C166" t="s">
        <v>851</v>
      </c>
      <c r="D166">
        <v>52</v>
      </c>
      <c r="E166" t="str">
        <f>A166&amp;"       €"&amp; Table1[[#This Row],[Selling price incl. VAT]]</f>
        <v>Luxury Baby Hamper       €52</v>
      </c>
      <c r="F166"/>
    </row>
    <row r="167" spans="1:6" x14ac:dyDescent="0.25">
      <c r="A167" t="s">
        <v>770</v>
      </c>
      <c r="B167"/>
      <c r="C167" t="s">
        <v>807</v>
      </c>
      <c r="D167">
        <v>65</v>
      </c>
      <c r="E167" t="str">
        <f>A167&amp;"       €"&amp; Table1[[#This Row],[Selling price incl. VAT]]</f>
        <v>Luxury Baby Hamper with Prosecco       €65</v>
      </c>
      <c r="F167"/>
    </row>
    <row r="168" spans="1:6" x14ac:dyDescent="0.25">
      <c r="A168" t="s">
        <v>682</v>
      </c>
      <c r="B168"/>
      <c r="C168" t="s">
        <v>683</v>
      </c>
      <c r="D168">
        <v>165</v>
      </c>
      <c r="E168" t="str">
        <f>A168&amp;"       €"&amp; Table1[[#This Row],[Selling price incl. VAT]]</f>
        <v>Luxury Irish Spirits Gift Set - Coming Soon !       €165</v>
      </c>
      <c r="F168"/>
    </row>
    <row r="169" spans="1:6" x14ac:dyDescent="0.25">
      <c r="A169" t="s">
        <v>837</v>
      </c>
      <c r="B169"/>
      <c r="C169" t="s">
        <v>684</v>
      </c>
      <c r="D169">
        <v>40</v>
      </c>
      <c r="E169" t="str">
        <f>A169&amp;"       €"&amp; Table1[[#This Row],[Selling price incl. VAT]]</f>
        <v>Luxury Newborn Baby Hamper       €40</v>
      </c>
      <c r="F169"/>
    </row>
    <row r="170" spans="1:6" x14ac:dyDescent="0.25">
      <c r="A170" t="s">
        <v>838</v>
      </c>
      <c r="B170" t="s">
        <v>694</v>
      </c>
      <c r="C170" t="s">
        <v>477</v>
      </c>
      <c r="D170">
        <v>50</v>
      </c>
      <c r="E170" t="str">
        <f>A170&amp;"       €"&amp; Table1[[#This Row],[Selling price incl. VAT]]</f>
        <v>Luxury Posh Nosh Picnic Backpack - Special Offer       €50</v>
      </c>
      <c r="F170"/>
    </row>
    <row r="171" spans="1:6" x14ac:dyDescent="0.25">
      <c r="A171" t="s">
        <v>771</v>
      </c>
      <c r="B171" t="s">
        <v>695</v>
      </c>
      <c r="C171" t="s">
        <v>808</v>
      </c>
      <c r="D171">
        <v>15</v>
      </c>
      <c r="E171" t="str">
        <f>A171&amp;"       €"&amp; Table1[[#This Row],[Selling price incl. VAT]]</f>
        <v>Madame Miau &amp; Monsieur Wuff Cat and Dog Mug Gift Set       €15</v>
      </c>
      <c r="F171"/>
    </row>
    <row r="172" spans="1:6" x14ac:dyDescent="0.25">
      <c r="A172" t="s">
        <v>627</v>
      </c>
      <c r="B172" t="s">
        <v>695</v>
      </c>
      <c r="C172" t="s">
        <v>644</v>
      </c>
      <c r="D172">
        <v>50</v>
      </c>
      <c r="E172" t="str">
        <f>A172&amp;"       €"&amp; Table1[[#This Row],[Selling price incl. VAT]]</f>
        <v>Max Benjamin French Linen Water Candle &amp; Diffuser Gift Set       €50</v>
      </c>
      <c r="F172"/>
    </row>
    <row r="173" spans="1:6" x14ac:dyDescent="0.25">
      <c r="A173" s="74" t="s">
        <v>149</v>
      </c>
      <c r="B173" s="17" t="s">
        <v>695</v>
      </c>
      <c r="C173" t="s">
        <v>460</v>
      </c>
      <c r="D173">
        <v>35</v>
      </c>
      <c r="E173" t="str">
        <f>A173&amp;"       €"&amp; Table1[[#This Row],[Selling price incl. VAT]]</f>
        <v>MAX BENJAMIN MIMOSA &amp; SWEET AMBER LUXURY DIFFUSER       €35</v>
      </c>
      <c r="F173"/>
    </row>
    <row r="174" spans="1:6" x14ac:dyDescent="0.25">
      <c r="A174" t="s">
        <v>772</v>
      </c>
      <c r="B174" s="17" t="s">
        <v>695</v>
      </c>
      <c r="C174" t="s">
        <v>809</v>
      </c>
      <c r="D174">
        <v>32.950000000000003</v>
      </c>
      <c r="E174" t="str">
        <f>A174&amp;"       €"&amp; Table1[[#This Row],[Selling price incl. VAT]]</f>
        <v>Merry Christmas Gift Box       €32.95</v>
      </c>
      <c r="F174"/>
    </row>
    <row r="175" spans="1:6" x14ac:dyDescent="0.25">
      <c r="A175" t="s">
        <v>773</v>
      </c>
      <c r="B175" s="17" t="s">
        <v>695</v>
      </c>
      <c r="C175" t="s">
        <v>685</v>
      </c>
      <c r="D175">
        <v>65</v>
      </c>
      <c r="E175" t="str">
        <f>A175&amp;"       €"&amp; Table1[[#This Row],[Selling price incl. VAT]]</f>
        <v>Merry Mice Christmas Wine Gift       €65</v>
      </c>
      <c r="F175"/>
    </row>
    <row r="176" spans="1:6" x14ac:dyDescent="0.25">
      <c r="A176" t="s">
        <v>774</v>
      </c>
      <c r="B176" s="17" t="s">
        <v>695</v>
      </c>
      <c r="C176" t="s">
        <v>810</v>
      </c>
      <c r="D176">
        <v>19.75</v>
      </c>
      <c r="E176" t="str">
        <f>A176&amp;"       €"&amp; Table1[[#This Row],[Selling price incl. VAT]]</f>
        <v>Merry Moments Gift Set       €19.75</v>
      </c>
      <c r="F176"/>
    </row>
    <row r="177" spans="1:6" x14ac:dyDescent="0.25">
      <c r="A177" t="s">
        <v>775</v>
      </c>
      <c r="B177" s="17" t="s">
        <v>695</v>
      </c>
      <c r="C177" t="s">
        <v>811</v>
      </c>
      <c r="D177">
        <v>27</v>
      </c>
      <c r="E177" t="str">
        <f>A177&amp;"       €"&amp; Table1[[#This Row],[Selling price incl. VAT]]</f>
        <v>Message of Joy Espresso Cup Gift Set       €27</v>
      </c>
      <c r="F177"/>
    </row>
    <row r="178" spans="1:6" x14ac:dyDescent="0.25">
      <c r="A178" t="s">
        <v>150</v>
      </c>
      <c r="B178" s="17" t="s">
        <v>695</v>
      </c>
      <c r="C178" t="s">
        <v>461</v>
      </c>
      <c r="D178">
        <v>255</v>
      </c>
      <c r="E178" t="str">
        <f>A178&amp;"       €"&amp; Table1[[#This Row],[Selling price incl. VAT]]</f>
        <v>Midleton Very Rare 2024 - Irish Whiskey       €255</v>
      </c>
      <c r="F178"/>
    </row>
    <row r="179" spans="1:6" x14ac:dyDescent="0.25">
      <c r="A179" t="s">
        <v>151</v>
      </c>
      <c r="B179" s="17" t="s">
        <v>694</v>
      </c>
      <c r="C179" t="s">
        <v>462</v>
      </c>
      <c r="D179">
        <v>69.95</v>
      </c>
      <c r="E179" t="str">
        <f>A179&amp;"       €"&amp; Table1[[#This Row],[Selling price incl. VAT]]</f>
        <v>Movie Nights In Hamper       €69.95</v>
      </c>
      <c r="F179"/>
    </row>
    <row r="180" spans="1:6" x14ac:dyDescent="0.25">
      <c r="A180" t="s">
        <v>47</v>
      </c>
      <c r="B180" s="17" t="s">
        <v>695</v>
      </c>
      <c r="C180" t="s">
        <v>463</v>
      </c>
      <c r="D180">
        <v>16</v>
      </c>
      <c r="E180" t="str">
        <f>A180&amp;"       €"&amp; Table1[[#This Row],[Selling price incl. VAT]]</f>
        <v>Mulling Spices Assortment Gift Pack       €16</v>
      </c>
      <c r="F180"/>
    </row>
    <row r="181" spans="1:6" x14ac:dyDescent="0.25">
      <c r="A181" t="s">
        <v>776</v>
      </c>
      <c r="B181" s="17" t="s">
        <v>694</v>
      </c>
      <c r="C181" t="s">
        <v>812</v>
      </c>
      <c r="D181">
        <v>500</v>
      </c>
      <c r="E181" t="str">
        <f>A181&amp;"       €"&amp; Table1[[#This Row],[Selling price incl. VAT]]</f>
        <v>National Lottery Exclusive Hamper &amp; â‚¬200 One4all Gift Card       €500</v>
      </c>
      <c r="F181"/>
    </row>
    <row r="182" spans="1:6" x14ac:dyDescent="0.25">
      <c r="A182" t="s">
        <v>645</v>
      </c>
      <c r="B182" s="17" t="s">
        <v>695</v>
      </c>
      <c r="C182" t="s">
        <v>646</v>
      </c>
      <c r="D182">
        <v>17.5</v>
      </c>
      <c r="E182" t="str">
        <f>A182&amp;"       €"&amp; Table1[[#This Row],[Selling price incl. VAT]]</f>
        <v>Natural Spa Wellness Gift Set       €17.5</v>
      </c>
      <c r="F182"/>
    </row>
    <row r="183" spans="1:6" x14ac:dyDescent="0.25">
      <c r="A183" s="74" t="s">
        <v>152</v>
      </c>
      <c r="B183" s="17" t="s">
        <v>695</v>
      </c>
      <c r="C183" t="s">
        <v>464</v>
      </c>
      <c r="D183">
        <v>39</v>
      </c>
      <c r="E183" t="str">
        <f>A183&amp;"       €"&amp; Table1[[#This Row],[Selling price incl. VAT]]</f>
        <v>Nautical Bathroom Essentials Gift Set       €39</v>
      </c>
      <c r="F183"/>
    </row>
    <row r="184" spans="1:6" x14ac:dyDescent="0.25">
      <c r="A184" t="s">
        <v>839</v>
      </c>
      <c r="B184" s="17" t="s">
        <v>694</v>
      </c>
      <c r="C184" t="s">
        <v>686</v>
      </c>
      <c r="D184">
        <v>105</v>
      </c>
      <c r="E184" t="str">
        <f>A184&amp;"       €"&amp; Table1[[#This Row],[Selling price incl. VAT]]</f>
        <v>Newbridge Lullaby Baby Hamper       €105</v>
      </c>
      <c r="F184"/>
    </row>
    <row r="185" spans="1:6" x14ac:dyDescent="0.25">
      <c r="A185" t="s">
        <v>840</v>
      </c>
      <c r="C185" t="s">
        <v>852</v>
      </c>
      <c r="D185">
        <v>158</v>
      </c>
      <c r="E185" t="str">
        <f>A185&amp;"       €"&amp; Table1[[#This Row],[Selling price incl. VAT]]</f>
        <v>Newbridge Lullaby Baby Hamper With Champagne       €158</v>
      </c>
      <c r="F185"/>
    </row>
    <row r="186" spans="1:6" x14ac:dyDescent="0.25">
      <c r="A186" t="s">
        <v>153</v>
      </c>
      <c r="B186" s="17" t="s">
        <v>695</v>
      </c>
      <c r="C186" t="s">
        <v>465</v>
      </c>
      <c r="D186">
        <v>28.45</v>
      </c>
      <c r="E186" t="str">
        <f>A186&amp;"       €"&amp; Table1[[#This Row],[Selling price incl. VAT]]</f>
        <v>Newbridge Silverware 6 Piece Nova Latte Spoons Set       €28.45</v>
      </c>
      <c r="F186"/>
    </row>
    <row r="187" spans="1:6" x14ac:dyDescent="0.25">
      <c r="A187" t="s">
        <v>154</v>
      </c>
      <c r="B187" s="17" t="s">
        <v>695</v>
      </c>
      <c r="C187" t="s">
        <v>466</v>
      </c>
      <c r="D187">
        <v>39</v>
      </c>
      <c r="E187" t="str">
        <f>A187&amp;"       €"&amp; Table1[[#This Row],[Selling price incl. VAT]]</f>
        <v>Newbridge Teddy Bear Tooth &amp; Curl Set       €39</v>
      </c>
      <c r="F187"/>
    </row>
    <row r="188" spans="1:6" x14ac:dyDescent="0.25">
      <c r="A188" t="s">
        <v>777</v>
      </c>
      <c r="B188" s="17" t="s">
        <v>694</v>
      </c>
      <c r="C188" t="s">
        <v>813</v>
      </c>
      <c r="D188">
        <v>500</v>
      </c>
      <c r="E188" t="str">
        <f>A188&amp;"       €"&amp; Table1[[#This Row],[Selling price incl. VAT]]</f>
        <v>Nollaig Shona Christmas Hamper       €500</v>
      </c>
      <c r="F188"/>
    </row>
    <row r="189" spans="1:6" x14ac:dyDescent="0.25">
      <c r="A189" t="s">
        <v>155</v>
      </c>
      <c r="B189" s="17" t="s">
        <v>695</v>
      </c>
      <c r="C189" t="s">
        <v>467</v>
      </c>
      <c r="D189">
        <v>18.5</v>
      </c>
      <c r="E189" t="str">
        <f>A189&amp;"       €"&amp; Table1[[#This Row],[Selling price incl. VAT]]</f>
        <v>Nostalgic Sweet Treats Gift Box       €18.5</v>
      </c>
      <c r="F189"/>
    </row>
    <row r="190" spans="1:6" x14ac:dyDescent="0.25">
      <c r="A190" t="s">
        <v>156</v>
      </c>
      <c r="B190" s="17" t="s">
        <v>695</v>
      </c>
      <c r="C190" t="s">
        <v>468</v>
      </c>
      <c r="D190">
        <v>48</v>
      </c>
      <c r="E190" t="str">
        <f>A190&amp;"       €"&amp; Table1[[#This Row],[Selling price incl. VAT]]</f>
        <v>Pamper Treat Box for Him       €48</v>
      </c>
      <c r="F190"/>
    </row>
    <row r="191" spans="1:6" x14ac:dyDescent="0.25">
      <c r="A191" t="s">
        <v>157</v>
      </c>
      <c r="B191" s="17" t="s">
        <v>695</v>
      </c>
      <c r="C191" t="s">
        <v>469</v>
      </c>
      <c r="D191">
        <v>67</v>
      </c>
      <c r="E191" t="str">
        <f>A191&amp;"       €"&amp; Table1[[#This Row],[Selling price incl. VAT]]</f>
        <v>Pamper Treat Box for Him with Wine       €67</v>
      </c>
      <c r="F191"/>
    </row>
    <row r="192" spans="1:6" x14ac:dyDescent="0.25">
      <c r="A192" t="s">
        <v>158</v>
      </c>
      <c r="B192" s="17" t="s">
        <v>694</v>
      </c>
      <c r="C192" t="s">
        <v>470</v>
      </c>
      <c r="D192">
        <v>75</v>
      </c>
      <c r="E192" t="str">
        <f>A192&amp;"       €"&amp; Table1[[#This Row],[Selling price incl. VAT]]</f>
        <v>Perfect Harmony, Flower Bouquet       €75</v>
      </c>
      <c r="F192"/>
    </row>
    <row r="193" spans="1:6" x14ac:dyDescent="0.25">
      <c r="A193" t="s">
        <v>159</v>
      </c>
      <c r="B193" s="17" t="s">
        <v>695</v>
      </c>
      <c r="C193" t="s">
        <v>471</v>
      </c>
      <c r="D193">
        <v>70</v>
      </c>
      <c r="E193" t="str">
        <f>A193&amp;"       €"&amp; Table1[[#This Row],[Selling price incl. VAT]]</f>
        <v>Personalised Champagne Gift       €70</v>
      </c>
      <c r="F193"/>
    </row>
    <row r="194" spans="1:6" x14ac:dyDescent="0.25">
      <c r="A194" t="s">
        <v>160</v>
      </c>
      <c r="B194" t="s">
        <v>695</v>
      </c>
      <c r="C194" t="s">
        <v>472</v>
      </c>
      <c r="D194">
        <v>27</v>
      </c>
      <c r="E194" t="str">
        <f>A194&amp;"       €"&amp; Table1[[#This Row],[Selling price incl. VAT]]</f>
        <v>Personalised Red Wine Gift       €27</v>
      </c>
      <c r="F194"/>
    </row>
    <row r="195" spans="1:6" x14ac:dyDescent="0.25">
      <c r="A195" t="s">
        <v>161</v>
      </c>
      <c r="B195" t="s">
        <v>695</v>
      </c>
      <c r="C195" t="s">
        <v>473</v>
      </c>
      <c r="D195">
        <v>27</v>
      </c>
      <c r="E195" t="str">
        <f>A195&amp;"       €"&amp; Table1[[#This Row],[Selling price incl. VAT]]</f>
        <v>Personalised White Wine Gift       €27</v>
      </c>
      <c r="F195"/>
    </row>
    <row r="196" spans="1:6" x14ac:dyDescent="0.25">
      <c r="A196" t="s">
        <v>162</v>
      </c>
      <c r="B196" t="s">
        <v>694</v>
      </c>
      <c r="C196" t="s">
        <v>475</v>
      </c>
      <c r="D196">
        <v>79</v>
      </c>
      <c r="E196" t="str">
        <f>A196&amp;"       €"&amp; Table1[[#This Row],[Selling price incl. VAT]]</f>
        <v>Picnic Pleasures Basket       €79</v>
      </c>
      <c r="F196"/>
    </row>
    <row r="197" spans="1:6" x14ac:dyDescent="0.25">
      <c r="A197" t="s">
        <v>163</v>
      </c>
      <c r="B197" t="s">
        <v>694</v>
      </c>
      <c r="C197" t="s">
        <v>476</v>
      </c>
      <c r="D197">
        <v>86.25</v>
      </c>
      <c r="E197" t="str">
        <f>A197&amp;"       €"&amp; Table1[[#This Row],[Selling price incl. VAT]]</f>
        <v>Picnic Time Gift Basket for Four       €86.25</v>
      </c>
      <c r="F197"/>
    </row>
    <row r="198" spans="1:6" x14ac:dyDescent="0.25">
      <c r="A198" s="74" t="s">
        <v>634</v>
      </c>
      <c r="B198"/>
      <c r="C198" t="s">
        <v>635</v>
      </c>
      <c r="D198">
        <v>64</v>
      </c>
      <c r="E198" t="str">
        <f>A198&amp;"       €"&amp; Table1[[#This Row],[Selling price incl. VAT]]</f>
        <v>Poker Nights In Gift Box       €64</v>
      </c>
      <c r="F198"/>
    </row>
    <row r="199" spans="1:6" x14ac:dyDescent="0.25">
      <c r="A199" t="s">
        <v>841</v>
      </c>
      <c r="B199"/>
      <c r="C199" t="s">
        <v>814</v>
      </c>
      <c r="D199">
        <v>33.5</v>
      </c>
      <c r="E199" t="str">
        <f>A199&amp;"       €"&amp; Table1[[#This Row],[Selling price incl. VAT]]</f>
        <v>Prosecco &amp; Chocolates - UK ONLY - Shipping Included       €33.5</v>
      </c>
      <c r="F199"/>
    </row>
    <row r="200" spans="1:6" x14ac:dyDescent="0.25">
      <c r="A200" t="s">
        <v>164</v>
      </c>
      <c r="B200" t="s">
        <v>695</v>
      </c>
      <c r="C200" t="s">
        <v>478</v>
      </c>
      <c r="D200">
        <v>42</v>
      </c>
      <c r="E200" t="str">
        <f>A200&amp;"       €"&amp; Table1[[#This Row],[Selling price incl. VAT]]</f>
        <v>Prosecco &amp; Chocolates Gift Box       €42</v>
      </c>
      <c r="F200"/>
    </row>
    <row r="201" spans="1:6" x14ac:dyDescent="0.25">
      <c r="A201" t="s">
        <v>165</v>
      </c>
      <c r="B201" t="s">
        <v>695</v>
      </c>
      <c r="C201" t="s">
        <v>479</v>
      </c>
      <c r="D201">
        <v>30</v>
      </c>
      <c r="E201" t="str">
        <f>A201&amp;"       €"&amp; Table1[[#This Row],[Selling price incl. VAT]]</f>
        <v>Red Wine &amp; Chocolates       €30</v>
      </c>
      <c r="F201"/>
    </row>
    <row r="202" spans="1:6" x14ac:dyDescent="0.25">
      <c r="A202" t="s">
        <v>166</v>
      </c>
      <c r="B202" t="s">
        <v>695</v>
      </c>
      <c r="C202" t="s">
        <v>480</v>
      </c>
      <c r="D202">
        <v>25</v>
      </c>
      <c r="E202" t="str">
        <f>A202&amp;"       €"&amp; Table1[[#This Row],[Selling price incl. VAT]]</f>
        <v>Red Wine &amp; Chocolates Gift Bag       €25</v>
      </c>
      <c r="F202"/>
    </row>
    <row r="203" spans="1:6" x14ac:dyDescent="0.25">
      <c r="A203" t="s">
        <v>167</v>
      </c>
      <c r="B203" t="s">
        <v>695</v>
      </c>
      <c r="C203" t="s">
        <v>481</v>
      </c>
      <c r="D203">
        <v>16</v>
      </c>
      <c r="E203" t="str">
        <f>A203&amp;"       €"&amp; Table1[[#This Row],[Selling price incl. VAT]]</f>
        <v>Retro Sweet Giftbox       €16</v>
      </c>
      <c r="F203"/>
    </row>
    <row r="204" spans="1:6" x14ac:dyDescent="0.25">
      <c r="A204" t="s">
        <v>168</v>
      </c>
      <c r="B204" t="s">
        <v>695</v>
      </c>
      <c r="C204" t="s">
        <v>482</v>
      </c>
      <c r="D204">
        <v>24</v>
      </c>
      <c r="E204" t="str">
        <f>A204&amp;"       €"&amp; Table1[[#This Row],[Selling price incl. VAT]]</f>
        <v>Rex London On-the-Go Gift Set       €24</v>
      </c>
      <c r="F204"/>
    </row>
    <row r="205" spans="1:6" x14ac:dyDescent="0.25">
      <c r="A205" t="s">
        <v>169</v>
      </c>
      <c r="B205" t="s">
        <v>695</v>
      </c>
      <c r="C205" t="s">
        <v>483</v>
      </c>
      <c r="D205">
        <v>28</v>
      </c>
      <c r="E205" t="str">
        <f>A205&amp;"       €"&amp; Table1[[#This Row],[Selling price incl. VAT]]</f>
        <v>Rex London Wild Wonders Tea Party Set       €28</v>
      </c>
      <c r="F205"/>
    </row>
    <row r="206" spans="1:6" x14ac:dyDescent="0.25">
      <c r="A206" t="s">
        <v>170</v>
      </c>
      <c r="B206" t="s">
        <v>695</v>
      </c>
      <c r="C206" t="s">
        <v>484</v>
      </c>
      <c r="D206">
        <v>48</v>
      </c>
      <c r="E206" t="str">
        <f>A206&amp;"       €"&amp; Table1[[#This Row],[Selling price incl. VAT]]</f>
        <v>Rex of London Portable Suitcase BBQ       €48</v>
      </c>
      <c r="F206"/>
    </row>
    <row r="207" spans="1:6" x14ac:dyDescent="0.25">
      <c r="A207" t="s">
        <v>171</v>
      </c>
      <c r="B207" t="s">
        <v>695</v>
      </c>
      <c r="C207" t="s">
        <v>485</v>
      </c>
      <c r="D207">
        <v>12</v>
      </c>
      <c r="E207" t="str">
        <f>A207&amp;"       €"&amp; Table1[[#This Row],[Selling price incl. VAT]]</f>
        <v>Royal Botanical Gardens Lip Balm Trio Gift Set - Earl Grey, Peppermint &amp; Coconut       €12</v>
      </c>
      <c r="F207"/>
    </row>
    <row r="208" spans="1:6" x14ac:dyDescent="0.25">
      <c r="A208" t="s">
        <v>778</v>
      </c>
      <c r="B208" t="s">
        <v>695</v>
      </c>
      <c r="C208" t="s">
        <v>815</v>
      </c>
      <c r="D208">
        <v>15</v>
      </c>
      <c r="E208" t="str">
        <f>A208&amp;"       €"&amp; Table1[[#This Row],[Selling price incl. VAT]]</f>
        <v>Seasons Greetings Gift Box       €15</v>
      </c>
      <c r="F208"/>
    </row>
    <row r="209" spans="1:6" x14ac:dyDescent="0.25">
      <c r="A209" t="s">
        <v>172</v>
      </c>
      <c r="B209" t="s">
        <v>695</v>
      </c>
      <c r="C209" t="s">
        <v>486</v>
      </c>
      <c r="D209">
        <v>86</v>
      </c>
      <c r="E209" t="str">
        <f>A209&amp;"       €"&amp; Table1[[#This Row],[Selling price incl. VAT]]</f>
        <v>Serenity Spa Gift       €86</v>
      </c>
      <c r="F209"/>
    </row>
    <row r="210" spans="1:6" x14ac:dyDescent="0.25">
      <c r="A210" t="s">
        <v>173</v>
      </c>
      <c r="B210" t="s">
        <v>695</v>
      </c>
      <c r="C210" t="s">
        <v>487</v>
      </c>
      <c r="D210">
        <v>14</v>
      </c>
      <c r="E210" t="str">
        <f>A210&amp;"       €"&amp; Table1[[#This Row],[Selling price incl. VAT]]</f>
        <v>Set of Butterfly Storage Picnic Boxes       €14</v>
      </c>
      <c r="F210"/>
    </row>
    <row r="211" spans="1:6" x14ac:dyDescent="0.25">
      <c r="A211" t="s">
        <v>618</v>
      </c>
      <c r="B211" t="s">
        <v>695</v>
      </c>
      <c r="C211" t="s">
        <v>488</v>
      </c>
      <c r="D211">
        <v>37</v>
      </c>
      <c r="E211" t="str">
        <f>A211&amp;"       €"&amp; Table1[[#This Row],[Selling price incl. VAT]]</f>
        <v>Shannonbridge Ditsy Range Sandwich Plate Large       €37</v>
      </c>
      <c r="F211"/>
    </row>
    <row r="212" spans="1:6" x14ac:dyDescent="0.25">
      <c r="A212" t="s">
        <v>174</v>
      </c>
      <c r="B212" t="s">
        <v>694</v>
      </c>
      <c r="C212" t="s">
        <v>489</v>
      </c>
      <c r="D212">
        <v>25</v>
      </c>
      <c r="E212" t="str">
        <f>A212&amp;"       €"&amp; Table1[[#This Row],[Selling price incl. VAT]]</f>
        <v>Shannonbridge Pottery Swan Garden Serving Bowl       €25</v>
      </c>
      <c r="F212"/>
    </row>
    <row r="213" spans="1:6" x14ac:dyDescent="0.25">
      <c r="A213" t="s">
        <v>175</v>
      </c>
      <c r="B213" t="s">
        <v>695</v>
      </c>
      <c r="C213" t="s">
        <v>490</v>
      </c>
      <c r="D213">
        <v>25.4</v>
      </c>
      <c r="E213" t="str">
        <f>A213&amp;"       €"&amp; Table1[[#This Row],[Selling price incl. VAT]]</f>
        <v>Shines Seafood Selection Gift Box       €25.4</v>
      </c>
      <c r="F213"/>
    </row>
    <row r="214" spans="1:6" x14ac:dyDescent="0.25">
      <c r="A214" t="s">
        <v>842</v>
      </c>
      <c r="B214"/>
      <c r="C214" t="s">
        <v>816</v>
      </c>
      <c r="D214">
        <v>75</v>
      </c>
      <c r="E214" t="str">
        <f>A214&amp;"       €"&amp; Table1[[#This Row],[Selling price incl. VAT]]</f>
        <v>Silent Night - UK ONLY - Shipping Included       €75</v>
      </c>
      <c r="F214"/>
    </row>
    <row r="215" spans="1:6" x14ac:dyDescent="0.25">
      <c r="A215" t="s">
        <v>176</v>
      </c>
      <c r="B215" t="s">
        <v>694</v>
      </c>
      <c r="C215" t="s">
        <v>491</v>
      </c>
      <c r="D215">
        <v>195</v>
      </c>
      <c r="E215" t="str">
        <f>A215&amp;"       €"&amp; Table1[[#This Row],[Selling price incl. VAT]]</f>
        <v>Six Bottle Wine &amp; Chocolates Gift       €195</v>
      </c>
      <c r="F215"/>
    </row>
    <row r="216" spans="1:6" x14ac:dyDescent="0.25">
      <c r="A216" t="s">
        <v>177</v>
      </c>
      <c r="B216" t="s">
        <v>694</v>
      </c>
      <c r="C216" t="s">
        <v>492</v>
      </c>
      <c r="D216">
        <v>110</v>
      </c>
      <c r="E216" t="str">
        <f>A216&amp;"       €"&amp; Table1[[#This Row],[Selling price incl. VAT]]</f>
        <v>Six French Wines Gift       €110</v>
      </c>
      <c r="F216"/>
    </row>
    <row r="217" spans="1:6" x14ac:dyDescent="0.25">
      <c r="A217" t="s">
        <v>647</v>
      </c>
      <c r="B217" t="s">
        <v>695</v>
      </c>
      <c r="C217" t="s">
        <v>648</v>
      </c>
      <c r="D217">
        <v>48</v>
      </c>
      <c r="E217" t="str">
        <f>A217&amp;"       €"&amp; Table1[[#This Row],[Selling price incl. VAT]]</f>
        <v>Sleep &amp; Restore Gift Box       €48</v>
      </c>
      <c r="F217"/>
    </row>
    <row r="218" spans="1:6" x14ac:dyDescent="0.25">
      <c r="A218" t="s">
        <v>178</v>
      </c>
      <c r="B218" t="s">
        <v>695</v>
      </c>
      <c r="C218" t="s">
        <v>493</v>
      </c>
      <c r="D218">
        <v>20</v>
      </c>
      <c r="E218" t="str">
        <f>A218&amp;"       €"&amp; Table1[[#This Row],[Selling price incl. VAT]]</f>
        <v>Sock Talk - Men's Bamboo Socks Gift Set       €20</v>
      </c>
      <c r="F218"/>
    </row>
    <row r="219" spans="1:6" x14ac:dyDescent="0.25">
      <c r="A219" s="74" t="s">
        <v>179</v>
      </c>
      <c r="B219" t="s">
        <v>695</v>
      </c>
      <c r="C219" t="s">
        <v>494</v>
      </c>
      <c r="D219">
        <v>20</v>
      </c>
      <c r="E219" t="str">
        <f>A219&amp;"       €"&amp; Table1[[#This Row],[Selling price incl. VAT]]</f>
        <v>Sock Talk - Women's Bamboo Socks Gift Set       €20</v>
      </c>
      <c r="F219"/>
    </row>
    <row r="220" spans="1:6" x14ac:dyDescent="0.25">
      <c r="A220" t="s">
        <v>180</v>
      </c>
      <c r="B220" t="s">
        <v>695</v>
      </c>
      <c r="C220" t="s">
        <v>495</v>
      </c>
      <c r="D220">
        <v>39</v>
      </c>
      <c r="E220" t="str">
        <f>A220&amp;"       €"&amp; Table1[[#This Row],[Selling price incl. VAT]]</f>
        <v>Soothing Sanctuary Gift       €39</v>
      </c>
      <c r="F220"/>
    </row>
    <row r="221" spans="1:6" x14ac:dyDescent="0.25">
      <c r="A221" t="s">
        <v>181</v>
      </c>
      <c r="B221" t="s">
        <v>695</v>
      </c>
      <c r="C221" t="s">
        <v>496</v>
      </c>
      <c r="D221">
        <v>50</v>
      </c>
      <c r="E221" t="str">
        <f>A221&amp;"       €"&amp; Table1[[#This Row],[Selling price incl. VAT]]</f>
        <v>Soothing Sanctuary Gift with Prosecco       €50</v>
      </c>
      <c r="F221"/>
    </row>
    <row r="222" spans="1:6" x14ac:dyDescent="0.25">
      <c r="A222" t="s">
        <v>182</v>
      </c>
      <c r="B222" t="s">
        <v>695</v>
      </c>
      <c r="C222" t="s">
        <v>497</v>
      </c>
      <c r="D222">
        <v>18</v>
      </c>
      <c r="E222" t="str">
        <f>A222&amp;"       €"&amp; Table1[[#This Row],[Selling price incl. VAT]]</f>
        <v>Spirit Of Adventure Hunter Hip Flask with 2 Cups       €18</v>
      </c>
      <c r="F222"/>
    </row>
    <row r="223" spans="1:6" x14ac:dyDescent="0.25">
      <c r="A223" s="74" t="s">
        <v>183</v>
      </c>
      <c r="B223" t="s">
        <v>694</v>
      </c>
      <c r="C223" t="s">
        <v>498</v>
      </c>
      <c r="D223">
        <v>65.5</v>
      </c>
      <c r="E223" t="str">
        <f>A223&amp;"       €"&amp; Table1[[#This Row],[Selling price incl. VAT]]</f>
        <v>Sports Day Gift Kit       €65.5</v>
      </c>
      <c r="F223"/>
    </row>
    <row r="224" spans="1:6" x14ac:dyDescent="0.25">
      <c r="A224" t="s">
        <v>184</v>
      </c>
      <c r="B224" t="s">
        <v>694</v>
      </c>
      <c r="C224" t="s">
        <v>499</v>
      </c>
      <c r="D224">
        <v>40</v>
      </c>
      <c r="E224" t="str">
        <f>A224&amp;"       €"&amp; Table1[[#This Row],[Selling price incl. VAT]]</f>
        <v>Spring Picnic Basket       €40</v>
      </c>
      <c r="F224"/>
    </row>
    <row r="225" spans="1:6" x14ac:dyDescent="0.25">
      <c r="A225" t="s">
        <v>843</v>
      </c>
      <c r="B225"/>
      <c r="C225" t="s">
        <v>817</v>
      </c>
      <c r="D225">
        <v>56.75</v>
      </c>
      <c r="E225" t="str">
        <f>A225&amp;"       €"&amp; Table1[[#This Row],[Selling price incl. VAT]]</f>
        <v>Starry Starry Night Basket - UK ONLY - Shipping Included       €56.75</v>
      </c>
      <c r="F225"/>
    </row>
    <row r="226" spans="1:6" x14ac:dyDescent="0.25">
      <c r="A226" t="s">
        <v>185</v>
      </c>
      <c r="B226" t="s">
        <v>695</v>
      </c>
      <c r="C226" t="s">
        <v>500</v>
      </c>
      <c r="D226">
        <v>25</v>
      </c>
      <c r="E226" t="str">
        <f>A226&amp;"       €"&amp; Table1[[#This Row],[Selling price incl. VAT]]</f>
        <v>Sumatra Blue &amp; White Rectangular Bowl       €25</v>
      </c>
      <c r="F226"/>
    </row>
    <row r="227" spans="1:6" x14ac:dyDescent="0.25">
      <c r="A227" t="s">
        <v>649</v>
      </c>
      <c r="B227"/>
      <c r="C227" t="s">
        <v>650</v>
      </c>
      <c r="D227">
        <v>82</v>
      </c>
      <c r="E227" t="str">
        <f>A227&amp;"       €"&amp; Table1[[#This Row],[Selling price incl. VAT]]</f>
        <v>Summer Sunshine Hamper  - UK ONLY - Shipping Included       €82</v>
      </c>
      <c r="F227"/>
    </row>
    <row r="228" spans="1:6" x14ac:dyDescent="0.25">
      <c r="A228" t="s">
        <v>186</v>
      </c>
      <c r="B228" t="s">
        <v>694</v>
      </c>
      <c r="C228" t="s">
        <v>501</v>
      </c>
      <c r="D228">
        <v>75</v>
      </c>
      <c r="E228" t="str">
        <f>A228&amp;"       €"&amp; Table1[[#This Row],[Selling price incl. VAT]]</f>
        <v>Sunset Bouquet of Flowers       €75</v>
      </c>
      <c r="F228"/>
    </row>
    <row r="229" spans="1:6" x14ac:dyDescent="0.25">
      <c r="A229" t="s">
        <v>779</v>
      </c>
      <c r="B229" t="s">
        <v>695</v>
      </c>
      <c r="C229" t="s">
        <v>818</v>
      </c>
      <c r="D229">
        <v>30</v>
      </c>
      <c r="E229" t="str">
        <f>A229&amp;"       €"&amp; Table1[[#This Row],[Selling price incl. VAT]]</f>
        <v>Super Loved Purple Floral Etagere Serving Stand       €30</v>
      </c>
      <c r="F229"/>
    </row>
    <row r="230" spans="1:6" x14ac:dyDescent="0.25">
      <c r="A230" t="s">
        <v>187</v>
      </c>
      <c r="B230" t="s">
        <v>694</v>
      </c>
      <c r="C230" t="s">
        <v>502</v>
      </c>
      <c r="D230">
        <v>48</v>
      </c>
      <c r="E230" t="str">
        <f>A230&amp;"       €"&amp; Table1[[#This Row],[Selling price incl. VAT]]</f>
        <v>Sweet Memories Baby Gift       €48</v>
      </c>
      <c r="F230"/>
    </row>
    <row r="231" spans="1:6" x14ac:dyDescent="0.25">
      <c r="A231" t="s">
        <v>188</v>
      </c>
      <c r="B231" t="s">
        <v>695</v>
      </c>
      <c r="C231" t="s">
        <v>503</v>
      </c>
      <c r="D231">
        <v>39</v>
      </c>
      <c r="E231" t="str">
        <f>A231&amp;"       €"&amp; Table1[[#This Row],[Selling price incl. VAT]]</f>
        <v>Sweet Treats Gift Box       €39</v>
      </c>
      <c r="F231"/>
    </row>
    <row r="232" spans="1:6" x14ac:dyDescent="0.25">
      <c r="A232" s="74" t="s">
        <v>780</v>
      </c>
      <c r="B232" t="s">
        <v>695</v>
      </c>
      <c r="C232" t="s">
        <v>819</v>
      </c>
      <c r="D232">
        <v>98</v>
      </c>
      <c r="E232" t="str">
        <f>A232&amp;"       €"&amp; Table1[[#This Row],[Selling price incl. VAT]]</f>
        <v>Table Glass Jug with Silver Rim Elegant Water Carafe       €98</v>
      </c>
      <c r="F232"/>
    </row>
    <row r="233" spans="1:6" x14ac:dyDescent="0.25">
      <c r="A233" s="74" t="s">
        <v>189</v>
      </c>
      <c r="B233" t="s">
        <v>695</v>
      </c>
      <c r="C233" t="s">
        <v>504</v>
      </c>
      <c r="D233">
        <v>66</v>
      </c>
      <c r="E233" t="str">
        <f>A233&amp;"       €"&amp; Table1[[#This Row],[Selling price incl. VAT]]</f>
        <v>Taste of Ireland Gift Crate       €66</v>
      </c>
      <c r="F233"/>
    </row>
    <row r="234" spans="1:6" x14ac:dyDescent="0.25">
      <c r="A234" t="s">
        <v>651</v>
      </c>
      <c r="B234" t="s">
        <v>694</v>
      </c>
      <c r="C234" t="s">
        <v>652</v>
      </c>
      <c r="D234">
        <v>45</v>
      </c>
      <c r="E234" t="str">
        <f>A234&amp;"       €"&amp; Table1[[#This Row],[Selling price incl. VAT]]</f>
        <v>Taste of Ireland Gift Crate - Irish Artisan Hamper       €45</v>
      </c>
      <c r="F234"/>
    </row>
    <row r="235" spans="1:6" x14ac:dyDescent="0.25">
      <c r="A235" t="s">
        <v>653</v>
      </c>
      <c r="B235" t="s">
        <v>694</v>
      </c>
      <c r="C235" t="s">
        <v>654</v>
      </c>
      <c r="D235">
        <v>62</v>
      </c>
      <c r="E235" t="str">
        <f>A235&amp;"       €"&amp; Table1[[#This Row],[Selling price incl. VAT]]</f>
        <v>Taste of Ireland Gift Crate - Irish Artisan Hamper with Wine       €62</v>
      </c>
      <c r="F235"/>
    </row>
    <row r="236" spans="1:6" x14ac:dyDescent="0.25">
      <c r="A236" t="s">
        <v>190</v>
      </c>
      <c r="B236" t="s">
        <v>694</v>
      </c>
      <c r="C236" t="s">
        <v>505</v>
      </c>
      <c r="D236">
        <v>87.5</v>
      </c>
      <c r="E236" t="str">
        <f>A236&amp;"       €"&amp; Table1[[#This Row],[Selling price incl. VAT]]</f>
        <v>'Taste Of Italy' Italian Gourmet Food Hamper       €87.5</v>
      </c>
      <c r="F236"/>
    </row>
    <row r="237" spans="1:6" x14ac:dyDescent="0.25">
      <c r="A237" t="s">
        <v>191</v>
      </c>
      <c r="B237" t="s">
        <v>694</v>
      </c>
      <c r="C237" t="s">
        <v>506</v>
      </c>
      <c r="D237">
        <v>98</v>
      </c>
      <c r="E237" t="str">
        <f>A237&amp;"       €"&amp; Table1[[#This Row],[Selling price incl. VAT]]</f>
        <v>'Taste Of Italy' Italian Gourmet Food Hamper with Wine       €98</v>
      </c>
      <c r="F237"/>
    </row>
    <row r="238" spans="1:6" x14ac:dyDescent="0.25">
      <c r="A238" t="s">
        <v>687</v>
      </c>
      <c r="B238" t="s">
        <v>695</v>
      </c>
      <c r="C238" t="s">
        <v>655</v>
      </c>
      <c r="D238">
        <v>105</v>
      </c>
      <c r="E238" t="str">
        <f>A238&amp;"       €"&amp; Table1[[#This Row],[Selling price incl. VAT]]</f>
        <v>Tattinger Champagne &amp; GrÃ¡ Chocolate Gift Basket       €105</v>
      </c>
      <c r="F238"/>
    </row>
    <row r="239" spans="1:6" x14ac:dyDescent="0.25">
      <c r="A239" s="74" t="s">
        <v>192</v>
      </c>
      <c r="B239" t="s">
        <v>695</v>
      </c>
      <c r="C239" t="s">
        <v>507</v>
      </c>
      <c r="D239">
        <v>12</v>
      </c>
      <c r="E239" t="str">
        <f>A239&amp;"       €"&amp; Table1[[#This Row],[Selling price incl. VAT]]</f>
        <v>Tea &amp; Biscuits Gift       €12</v>
      </c>
      <c r="F239"/>
    </row>
    <row r="240" spans="1:6" x14ac:dyDescent="0.25">
      <c r="A240" t="s">
        <v>193</v>
      </c>
      <c r="B240" t="s">
        <v>695</v>
      </c>
      <c r="C240" t="s">
        <v>508</v>
      </c>
      <c r="D240">
        <v>76</v>
      </c>
      <c r="E240" t="str">
        <f>A240&amp;"       €"&amp; Table1[[#This Row],[Selling price incl. VAT]]</f>
        <v>Teeling Irish Whiskey Gift Box       €76</v>
      </c>
      <c r="F240"/>
    </row>
    <row r="241" spans="1:6" x14ac:dyDescent="0.25">
      <c r="A241" t="s">
        <v>194</v>
      </c>
      <c r="B241" t="s">
        <v>695</v>
      </c>
      <c r="C241" t="s">
        <v>509</v>
      </c>
      <c r="D241">
        <v>77</v>
      </c>
      <c r="E241" t="str">
        <f>A241&amp;"       €"&amp; Table1[[#This Row],[Selling price incl. VAT]]</f>
        <v>The 21st Century Man Gift Box       €77</v>
      </c>
      <c r="F241"/>
    </row>
    <row r="242" spans="1:6" x14ac:dyDescent="0.25">
      <c r="A242" t="s">
        <v>195</v>
      </c>
      <c r="B242" t="s">
        <v>694</v>
      </c>
      <c r="C242" t="s">
        <v>510</v>
      </c>
      <c r="D242">
        <v>65</v>
      </c>
      <c r="E242" t="str">
        <f>A242&amp;"       €"&amp; Table1[[#This Row],[Selling price incl. VAT]]</f>
        <v>The All Occasions Hamper       €65</v>
      </c>
      <c r="F242"/>
    </row>
    <row r="243" spans="1:6" x14ac:dyDescent="0.25">
      <c r="A243" t="s">
        <v>196</v>
      </c>
      <c r="B243" t="s">
        <v>694</v>
      </c>
      <c r="C243" t="s">
        <v>511</v>
      </c>
      <c r="D243">
        <v>353</v>
      </c>
      <c r="E243" t="str">
        <f>A243&amp;"       €"&amp; Table1[[#This Row],[Selling price incl. VAT]]</f>
        <v>The Banquet Hamper       €353</v>
      </c>
      <c r="F243"/>
    </row>
    <row r="244" spans="1:6" x14ac:dyDescent="0.25">
      <c r="A244" s="74" t="s">
        <v>197</v>
      </c>
      <c r="B244" t="s">
        <v>694</v>
      </c>
      <c r="C244" t="s">
        <v>512</v>
      </c>
      <c r="D244">
        <v>195</v>
      </c>
      <c r="E244" t="str">
        <f>A244&amp;"       €"&amp; Table1[[#This Row],[Selling price incl. VAT]]</f>
        <v>The Best of Ireland Gift Hamper       €195</v>
      </c>
      <c r="F244"/>
    </row>
    <row r="245" spans="1:6" x14ac:dyDescent="0.25">
      <c r="A245" t="s">
        <v>198</v>
      </c>
      <c r="B245" t="s">
        <v>695</v>
      </c>
      <c r="C245" t="s">
        <v>513</v>
      </c>
      <c r="D245">
        <v>85</v>
      </c>
      <c r="E245" t="str">
        <f>A245&amp;"       €"&amp; Table1[[#This Row],[Selling price incl. VAT]]</f>
        <v>The Book Worm Gift       €85</v>
      </c>
      <c r="F245"/>
    </row>
    <row r="246" spans="1:6" x14ac:dyDescent="0.25">
      <c r="A246" t="s">
        <v>199</v>
      </c>
      <c r="B246" t="s">
        <v>695</v>
      </c>
      <c r="C246" t="s">
        <v>514</v>
      </c>
      <c r="D246">
        <v>158</v>
      </c>
      <c r="E246" t="str">
        <f>A246&amp;"       €"&amp; Table1[[#This Row],[Selling price incl. VAT]]</f>
        <v>The Brown Thomas Gift Basket       €158</v>
      </c>
      <c r="F246"/>
    </row>
    <row r="247" spans="1:6" x14ac:dyDescent="0.25">
      <c r="A247" t="s">
        <v>656</v>
      </c>
      <c r="B247" t="s">
        <v>694</v>
      </c>
      <c r="C247" t="s">
        <v>657</v>
      </c>
      <c r="D247">
        <v>120</v>
      </c>
      <c r="E247" t="str">
        <f>A247&amp;"       €"&amp; Table1[[#This Row],[Selling price incl. VAT]]</f>
        <v>The Bubbles &amp; Treats Hamper       €120</v>
      </c>
      <c r="F247"/>
    </row>
    <row r="248" spans="1:6" x14ac:dyDescent="0.25">
      <c r="A248" t="s">
        <v>200</v>
      </c>
      <c r="B248" t="s">
        <v>695</v>
      </c>
      <c r="C248" t="s">
        <v>515</v>
      </c>
      <c r="D248">
        <v>75</v>
      </c>
      <c r="E248" t="str">
        <f>A248&amp;"       €"&amp; Table1[[#This Row],[Selling price incl. VAT]]</f>
        <v>The Children's Dream Gift Box       €75</v>
      </c>
      <c r="F248"/>
    </row>
    <row r="249" spans="1:6" x14ac:dyDescent="0.25">
      <c r="A249" t="s">
        <v>201</v>
      </c>
      <c r="B249" t="s">
        <v>694</v>
      </c>
      <c r="C249" t="s">
        <v>516</v>
      </c>
      <c r="D249">
        <v>130</v>
      </c>
      <c r="E249" t="str">
        <f>A249&amp;"       €"&amp; Table1[[#This Row],[Selling price incl. VAT]]</f>
        <v>The Christmas Centrepiece Gift       €130</v>
      </c>
      <c r="F249"/>
    </row>
    <row r="250" spans="1:6" x14ac:dyDescent="0.25">
      <c r="A250" s="74" t="s">
        <v>844</v>
      </c>
      <c r="B250" s="17" t="s">
        <v>694</v>
      </c>
      <c r="C250" t="s">
        <v>688</v>
      </c>
      <c r="D250">
        <v>135</v>
      </c>
      <c r="E250" t="str">
        <f>A250&amp;"       €"&amp; Table1[[#This Row],[Selling price incl. VAT]]</f>
        <v>The Christmas Extravaganza Hamper       €135</v>
      </c>
      <c r="F250"/>
    </row>
    <row r="251" spans="1:6" x14ac:dyDescent="0.25">
      <c r="A251" t="s">
        <v>781</v>
      </c>
      <c r="B251" s="17" t="s">
        <v>694</v>
      </c>
      <c r="C251" t="s">
        <v>820</v>
      </c>
      <c r="D251">
        <v>700</v>
      </c>
      <c r="E251" t="str">
        <f>A251&amp;"       €"&amp; Table1[[#This Row],[Selling price incl. VAT]]</f>
        <v>The Classic Christmas Hamper       €700</v>
      </c>
      <c r="F251"/>
    </row>
    <row r="252" spans="1:6" x14ac:dyDescent="0.25">
      <c r="A252" t="s">
        <v>202</v>
      </c>
      <c r="B252" s="17" t="s">
        <v>694</v>
      </c>
      <c r="C252" t="s">
        <v>517</v>
      </c>
      <c r="D252">
        <v>79</v>
      </c>
      <c r="E252" t="str">
        <f>A252&amp;"       €"&amp; Table1[[#This Row],[Selling price incl. VAT]]</f>
        <v>The Classic Wine &amp; Chocolates Gift Basket       €79</v>
      </c>
      <c r="F252"/>
    </row>
    <row r="253" spans="1:6" x14ac:dyDescent="0.25">
      <c r="A253" t="s">
        <v>203</v>
      </c>
      <c r="B253" s="17" t="s">
        <v>695</v>
      </c>
      <c r="C253" t="s">
        <v>518</v>
      </c>
      <c r="D253">
        <v>36</v>
      </c>
      <c r="E253" t="str">
        <f>A253&amp;"       €"&amp; Table1[[#This Row],[Selling price incl. VAT]]</f>
        <v>The Comfort Collection       €36</v>
      </c>
      <c r="F253"/>
    </row>
    <row r="254" spans="1:6" x14ac:dyDescent="0.25">
      <c r="A254" t="s">
        <v>204</v>
      </c>
      <c r="B254" s="17" t="s">
        <v>694</v>
      </c>
      <c r="C254" t="s">
        <v>519</v>
      </c>
      <c r="D254">
        <v>285</v>
      </c>
      <c r="E254" t="str">
        <f>A254&amp;"       €"&amp; Table1[[#This Row],[Selling price incl. VAT]]</f>
        <v>The Deluxe Hamper       €285</v>
      </c>
      <c r="F254"/>
    </row>
    <row r="255" spans="1:6" x14ac:dyDescent="0.25">
      <c r="A255" t="s">
        <v>205</v>
      </c>
      <c r="B255" s="17" t="s">
        <v>695</v>
      </c>
      <c r="C255" t="s">
        <v>520</v>
      </c>
      <c r="D255">
        <v>78</v>
      </c>
      <c r="E255" t="str">
        <f>A255&amp;"       €"&amp; Table1[[#This Row],[Selling price incl. VAT]]</f>
        <v>The Deluxe Prosecco Gift Box       €78</v>
      </c>
      <c r="F255"/>
    </row>
    <row r="256" spans="1:6" x14ac:dyDescent="0.25">
      <c r="A256" t="s">
        <v>206</v>
      </c>
      <c r="B256" s="17" t="s">
        <v>694</v>
      </c>
      <c r="C256" t="s">
        <v>521</v>
      </c>
      <c r="D256">
        <v>135</v>
      </c>
      <c r="E256" t="str">
        <f>A256&amp;"       €"&amp; Table1[[#This Row],[Selling price incl. VAT]]</f>
        <v>The Deluxe Vegan Hamper       €135</v>
      </c>
      <c r="F256"/>
    </row>
    <row r="257" spans="1:6" x14ac:dyDescent="0.25">
      <c r="A257" t="s">
        <v>207</v>
      </c>
      <c r="B257" s="17" t="s">
        <v>694</v>
      </c>
      <c r="C257" t="s">
        <v>522</v>
      </c>
      <c r="D257">
        <v>135</v>
      </c>
      <c r="E257" t="str">
        <f>A257&amp;"       €"&amp; Table1[[#This Row],[Selling price incl. VAT]]</f>
        <v>The Deluxe Vegan Hamper with Wine       €135</v>
      </c>
      <c r="F257"/>
    </row>
    <row r="258" spans="1:6" x14ac:dyDescent="0.25">
      <c r="A258" t="s">
        <v>208</v>
      </c>
      <c r="B258" t="s">
        <v>694</v>
      </c>
      <c r="C258" t="s">
        <v>523</v>
      </c>
      <c r="D258">
        <v>88</v>
      </c>
      <c r="E258" t="str">
        <f>A258&amp;"       €"&amp; Table1[[#This Row],[Selling price incl. VAT]]</f>
        <v>The Dinner Table Wine Gift       €88</v>
      </c>
      <c r="F258"/>
    </row>
    <row r="259" spans="1:6" x14ac:dyDescent="0.25">
      <c r="A259" s="74" t="s">
        <v>209</v>
      </c>
      <c r="B259" t="s">
        <v>694</v>
      </c>
      <c r="C259" t="s">
        <v>524</v>
      </c>
      <c r="D259">
        <v>59</v>
      </c>
      <c r="E259" t="str">
        <f>A259&amp;"       €"&amp; Table1[[#This Row],[Selling price incl. VAT]]</f>
        <v>The Dude Gift Box       €59</v>
      </c>
      <c r="F259"/>
    </row>
    <row r="260" spans="1:6" x14ac:dyDescent="0.25">
      <c r="A260" t="s">
        <v>210</v>
      </c>
      <c r="B260" t="s">
        <v>694</v>
      </c>
      <c r="C260" t="s">
        <v>525</v>
      </c>
      <c r="D260">
        <v>115</v>
      </c>
      <c r="E260" t="str">
        <f>A260&amp;"       €"&amp; Table1[[#This Row],[Selling price incl. VAT]]</f>
        <v>The Epicurean Hamper       €115</v>
      </c>
      <c r="F260"/>
    </row>
    <row r="261" spans="1:6" x14ac:dyDescent="0.25">
      <c r="A261" t="s">
        <v>211</v>
      </c>
      <c r="B261" t="s">
        <v>695</v>
      </c>
      <c r="C261" t="s">
        <v>526</v>
      </c>
      <c r="D261">
        <v>10</v>
      </c>
      <c r="E261" t="str">
        <f>A261&amp;"       €"&amp; Table1[[#This Row],[Selling price incl. VAT]]</f>
        <v>The Essential Scratch and Sniff Guide to Becoming a Wine Expert       €10</v>
      </c>
      <c r="F261"/>
    </row>
    <row r="262" spans="1:6" x14ac:dyDescent="0.25">
      <c r="A262" t="s">
        <v>212</v>
      </c>
      <c r="B262" t="s">
        <v>694</v>
      </c>
      <c r="C262" t="s">
        <v>527</v>
      </c>
      <c r="D262">
        <v>220</v>
      </c>
      <c r="E262" t="str">
        <f>A262&amp;"       €"&amp; Table1[[#This Row],[Selling price incl. VAT]]</f>
        <v>The Executive Collection Gift Basket       €220</v>
      </c>
      <c r="F262"/>
    </row>
    <row r="263" spans="1:6" x14ac:dyDescent="0.25">
      <c r="A263" t="s">
        <v>606</v>
      </c>
      <c r="B263"/>
      <c r="C263" t="s">
        <v>607</v>
      </c>
      <c r="D263">
        <v>155</v>
      </c>
      <c r="E263" t="str">
        <f>A263&amp;"       €"&amp; Table1[[#This Row],[Selling price incl. VAT]]</f>
        <v>The Extravagance - UK ONLY - Shipping Included       €155</v>
      </c>
      <c r="F263"/>
    </row>
    <row r="264" spans="1:6" x14ac:dyDescent="0.25">
      <c r="A264" t="s">
        <v>782</v>
      </c>
      <c r="B264" t="s">
        <v>695</v>
      </c>
      <c r="C264" t="s">
        <v>821</v>
      </c>
      <c r="D264">
        <v>17</v>
      </c>
      <c r="E264" t="str">
        <f>A264&amp;"       €"&amp; Table1[[#This Row],[Selling price incl. VAT]]</f>
        <v>The Festive Christmas Table Gift       €17</v>
      </c>
      <c r="F264"/>
    </row>
    <row r="265" spans="1:6" x14ac:dyDescent="0.25">
      <c r="A265" s="74" t="s">
        <v>845</v>
      </c>
      <c r="B265" t="s">
        <v>694</v>
      </c>
      <c r="C265" t="s">
        <v>689</v>
      </c>
      <c r="D265">
        <v>49</v>
      </c>
      <c r="E265" t="str">
        <f>A265&amp;"       €"&amp; Table1[[#This Row],[Selling price incl. VAT]]</f>
        <v>The Festive Family Treats Hamper       €49</v>
      </c>
      <c r="F265"/>
    </row>
    <row r="266" spans="1:6" x14ac:dyDescent="0.25">
      <c r="A266" t="s">
        <v>213</v>
      </c>
      <c r="B266" t="s">
        <v>695</v>
      </c>
      <c r="C266" t="s">
        <v>528</v>
      </c>
      <c r="D266">
        <v>42</v>
      </c>
      <c r="E266" t="str">
        <f>A266&amp;"       €"&amp; Table1[[#This Row],[Selling price incl. VAT]]</f>
        <v>The Fitness Guru Gift Box       €42</v>
      </c>
      <c r="F266"/>
    </row>
    <row r="267" spans="1:6" x14ac:dyDescent="0.25">
      <c r="A267" t="s">
        <v>214</v>
      </c>
      <c r="B267" t="s">
        <v>694</v>
      </c>
      <c r="C267" t="s">
        <v>529</v>
      </c>
      <c r="D267">
        <v>75</v>
      </c>
      <c r="E267" t="str">
        <f>A267&amp;"       €"&amp; Table1[[#This Row],[Selling price incl. VAT]]</f>
        <v>The Foodie Gift Hamper       €75</v>
      </c>
      <c r="F267"/>
    </row>
    <row r="268" spans="1:6" x14ac:dyDescent="0.25">
      <c r="A268" t="s">
        <v>215</v>
      </c>
      <c r="B268" t="s">
        <v>694</v>
      </c>
      <c r="C268" t="s">
        <v>530</v>
      </c>
      <c r="D268">
        <v>60</v>
      </c>
      <c r="E268" t="str">
        <f>A268&amp;"       €"&amp; Table1[[#This Row],[Selling price incl. VAT]]</f>
        <v>The Fresh Fruit Gift Basket       €60</v>
      </c>
      <c r="F268"/>
    </row>
    <row r="269" spans="1:6" x14ac:dyDescent="0.25">
      <c r="A269" t="s">
        <v>216</v>
      </c>
      <c r="B269" t="s">
        <v>694</v>
      </c>
      <c r="C269" t="s">
        <v>531</v>
      </c>
      <c r="D269">
        <v>98</v>
      </c>
      <c r="E269" t="str">
        <f>A269&amp;"       €"&amp; Table1[[#This Row],[Selling price incl. VAT]]</f>
        <v>The Gift Basket of Irish Treats       €98</v>
      </c>
      <c r="F269"/>
    </row>
    <row r="270" spans="1:6" x14ac:dyDescent="0.25">
      <c r="A270" t="s">
        <v>217</v>
      </c>
      <c r="B270" t="s">
        <v>694</v>
      </c>
      <c r="C270" t="s">
        <v>532</v>
      </c>
      <c r="D270">
        <v>65</v>
      </c>
      <c r="E270" t="str">
        <f>A270&amp;"       €"&amp; Table1[[#This Row],[Selling price incl. VAT]]</f>
        <v>The Gourmet Breakfast Hamper       €65</v>
      </c>
      <c r="F270"/>
    </row>
    <row r="271" spans="1:6" x14ac:dyDescent="0.25">
      <c r="A271" t="s">
        <v>783</v>
      </c>
      <c r="B271" t="s">
        <v>694</v>
      </c>
      <c r="C271" t="s">
        <v>690</v>
      </c>
      <c r="D271">
        <v>135</v>
      </c>
      <c r="E271" t="str">
        <f>A271&amp;"       €"&amp; Table1[[#This Row],[Selling price incl. VAT]]</f>
        <v>The Grand Reserve Wine Gift Set â€“ Champagne &amp; Fine French Classics - Coming Soon!       €135</v>
      </c>
      <c r="F271"/>
    </row>
    <row r="272" spans="1:6" x14ac:dyDescent="0.25">
      <c r="A272" t="s">
        <v>621</v>
      </c>
      <c r="B272" t="s">
        <v>695</v>
      </c>
      <c r="C272" t="s">
        <v>369</v>
      </c>
      <c r="D272">
        <v>28</v>
      </c>
      <c r="E272" t="str">
        <f>A272&amp;"       €"&amp; Table1[[#This Row],[Selling price incl. VAT]]</f>
        <v>The handmade Soap Company Beautiful Hands Gift Box       €28</v>
      </c>
      <c r="F272"/>
    </row>
    <row r="273" spans="1:6" x14ac:dyDescent="0.25">
      <c r="A273" t="s">
        <v>623</v>
      </c>
      <c r="B273" t="s">
        <v>695</v>
      </c>
      <c r="C273" t="s">
        <v>624</v>
      </c>
      <c r="D273">
        <v>34</v>
      </c>
      <c r="E273" t="str">
        <f>A273&amp;"       €"&amp; Table1[[#This Row],[Selling price incl. VAT]]</f>
        <v>The Highland Tea Gift       €34</v>
      </c>
      <c r="F273"/>
    </row>
    <row r="274" spans="1:6" x14ac:dyDescent="0.25">
      <c r="A274" t="s">
        <v>218</v>
      </c>
      <c r="B274" t="s">
        <v>694</v>
      </c>
      <c r="C274" t="s">
        <v>533</v>
      </c>
      <c r="D274">
        <v>145</v>
      </c>
      <c r="E274" t="str">
        <f>A274&amp;"       €"&amp; Table1[[#This Row],[Selling price incl. VAT]]</f>
        <v>The Irish Artisan Hamper       €145</v>
      </c>
      <c r="F274"/>
    </row>
    <row r="275" spans="1:6" x14ac:dyDescent="0.25">
      <c r="A275" t="s">
        <v>219</v>
      </c>
      <c r="B275" t="s">
        <v>694</v>
      </c>
      <c r="C275" t="s">
        <v>534</v>
      </c>
      <c r="D275">
        <v>85</v>
      </c>
      <c r="E275" t="str">
        <f>A275&amp;"       €"&amp; Table1[[#This Row],[Selling price incl. VAT]]</f>
        <v>The Irish Farmhouse Hamper       €85</v>
      </c>
      <c r="F275"/>
    </row>
    <row r="276" spans="1:6" x14ac:dyDescent="0.25">
      <c r="A276" t="s">
        <v>220</v>
      </c>
      <c r="B276"/>
      <c r="C276" t="s">
        <v>535</v>
      </c>
      <c r="D276">
        <v>130</v>
      </c>
      <c r="E276" t="str">
        <f>A276&amp;"       €"&amp; Table1[[#This Row],[Selling price incl. VAT]]</f>
        <v>The Irish Farmhouse Hamper - UK Only - Shipping Included       €130</v>
      </c>
      <c r="F276"/>
    </row>
    <row r="277" spans="1:6" x14ac:dyDescent="0.25">
      <c r="A277" t="s">
        <v>221</v>
      </c>
      <c r="B277" t="s">
        <v>695</v>
      </c>
      <c r="C277" t="s">
        <v>536</v>
      </c>
      <c r="D277">
        <v>40</v>
      </c>
      <c r="E277" t="str">
        <f>A277&amp;"       €"&amp; Table1[[#This Row],[Selling price incl. VAT]]</f>
        <v>The Irish Handmade Glass Company Wildflower Bud Vase       €40</v>
      </c>
      <c r="F277"/>
    </row>
    <row r="278" spans="1:6" x14ac:dyDescent="0.25">
      <c r="A278" s="74" t="s">
        <v>222</v>
      </c>
      <c r="B278" t="s">
        <v>694</v>
      </c>
      <c r="C278" t="s">
        <v>537</v>
      </c>
      <c r="D278">
        <v>53</v>
      </c>
      <c r="E278" t="str">
        <f>A278&amp;"       €"&amp; Table1[[#This Row],[Selling price incl. VAT]]</f>
        <v>The Irish Pantry Basket       €53</v>
      </c>
      <c r="F278"/>
    </row>
    <row r="279" spans="1:6" x14ac:dyDescent="0.25">
      <c r="A279" t="s">
        <v>223</v>
      </c>
      <c r="B279" t="s">
        <v>695</v>
      </c>
      <c r="C279" t="s">
        <v>538</v>
      </c>
      <c r="D279">
        <v>110</v>
      </c>
      <c r="E279" t="str">
        <f>A279&amp;"       €"&amp; Table1[[#This Row],[Selling price incl. VAT]]</f>
        <v>The Irish Seavite Revitalising Gift Box       €110</v>
      </c>
      <c r="F279"/>
    </row>
    <row r="280" spans="1:6" x14ac:dyDescent="0.25">
      <c r="A280" t="s">
        <v>224</v>
      </c>
      <c r="B280" t="s">
        <v>695</v>
      </c>
      <c r="C280" t="s">
        <v>539</v>
      </c>
      <c r="D280">
        <v>45</v>
      </c>
      <c r="E280" t="str">
        <f>A280&amp;"       €"&amp; Table1[[#This Row],[Selling price incl. VAT]]</f>
        <v>The Irish Soap Company Because You're Amazing Gift Box       €45</v>
      </c>
      <c r="F280"/>
    </row>
    <row r="281" spans="1:6" x14ac:dyDescent="0.25">
      <c r="A281" t="s">
        <v>225</v>
      </c>
      <c r="B281" t="s">
        <v>695</v>
      </c>
      <c r="C281" t="s">
        <v>540</v>
      </c>
      <c r="D281">
        <v>55</v>
      </c>
      <c r="E281" t="str">
        <f>A281&amp;"       €"&amp; Table1[[#This Row],[Selling price incl. VAT]]</f>
        <v>The Irish Welcomes Gift Box       €55</v>
      </c>
      <c r="F281"/>
    </row>
    <row r="282" spans="1:6" x14ac:dyDescent="0.25">
      <c r="A282" t="s">
        <v>226</v>
      </c>
      <c r="B282" t="s">
        <v>694</v>
      </c>
      <c r="C282" t="s">
        <v>541</v>
      </c>
      <c r="D282">
        <v>73</v>
      </c>
      <c r="E282" t="str">
        <f>A282&amp;"       €"&amp; Table1[[#This Row],[Selling price incl. VAT]]</f>
        <v>The Irish Whiskey Toast       €73</v>
      </c>
      <c r="F282"/>
    </row>
    <row r="283" spans="1:6" x14ac:dyDescent="0.25">
      <c r="A283" t="s">
        <v>227</v>
      </c>
      <c r="B283" t="s">
        <v>695</v>
      </c>
      <c r="C283" t="s">
        <v>542</v>
      </c>
      <c r="D283">
        <v>20</v>
      </c>
      <c r="E283" t="str">
        <f>A283&amp;"       €"&amp; Table1[[#This Row],[Selling price incl. VAT]]</f>
        <v>The Little Pick Me Up Gift       €20</v>
      </c>
      <c r="F283"/>
    </row>
    <row r="284" spans="1:6" x14ac:dyDescent="0.25">
      <c r="A284" t="s">
        <v>228</v>
      </c>
      <c r="B284" t="s">
        <v>695</v>
      </c>
      <c r="C284" t="s">
        <v>543</v>
      </c>
      <c r="D284">
        <v>98</v>
      </c>
      <c r="E284" t="str">
        <f>A284&amp;"       €"&amp; Table1[[#This Row],[Selling price incl. VAT]]</f>
        <v>The Little Tipple Gift Crate       €98</v>
      </c>
      <c r="F284"/>
    </row>
    <row r="285" spans="1:6" x14ac:dyDescent="0.25">
      <c r="A285" t="s">
        <v>846</v>
      </c>
      <c r="B285"/>
      <c r="C285" t="s">
        <v>822</v>
      </c>
      <c r="D285">
        <v>92.5</v>
      </c>
      <c r="E285" t="str">
        <f>A285&amp;"       €"&amp; Table1[[#This Row],[Selling price incl. VAT]]</f>
        <v>The Magic of Christmas - UK ONLY - Shipping Included       €92.5</v>
      </c>
      <c r="F285"/>
    </row>
    <row r="286" spans="1:6" x14ac:dyDescent="0.25">
      <c r="A286" t="s">
        <v>784</v>
      </c>
      <c r="B286" t="s">
        <v>694</v>
      </c>
      <c r="C286" t="s">
        <v>691</v>
      </c>
      <c r="D286">
        <v>176</v>
      </c>
      <c r="E286" t="str">
        <f>A286&amp;"       €"&amp; Table1[[#This Row],[Selling price incl. VAT]]</f>
        <v>The Magic Of Christmas Hamper       €176</v>
      </c>
      <c r="F286"/>
    </row>
    <row r="287" spans="1:6" x14ac:dyDescent="0.25">
      <c r="A287" t="s">
        <v>229</v>
      </c>
      <c r="B287" t="s">
        <v>695</v>
      </c>
      <c r="C287" t="s">
        <v>544</v>
      </c>
      <c r="D287">
        <v>46</v>
      </c>
      <c r="E287" t="str">
        <f>A287&amp;"       €"&amp; Table1[[#This Row],[Selling price incl. VAT]]</f>
        <v>The Nature of Things - Feel Good Gift Set       €46</v>
      </c>
      <c r="F287"/>
    </row>
    <row r="288" spans="1:6" x14ac:dyDescent="0.25">
      <c r="A288" t="s">
        <v>230</v>
      </c>
      <c r="B288" t="s">
        <v>695</v>
      </c>
      <c r="C288" t="s">
        <v>545</v>
      </c>
      <c r="D288">
        <v>33</v>
      </c>
      <c r="E288" t="str">
        <f>A288&amp;"       €"&amp; Table1[[#This Row],[Selling price incl. VAT]]</f>
        <v>The Nature of Things - Wake Up Essential Oils Gift Set       €33</v>
      </c>
      <c r="F288"/>
    </row>
    <row r="289" spans="1:6" x14ac:dyDescent="0.25">
      <c r="A289" t="s">
        <v>231</v>
      </c>
      <c r="B289" t="s">
        <v>695</v>
      </c>
      <c r="C289" t="s">
        <v>546</v>
      </c>
      <c r="D289">
        <v>83.5</v>
      </c>
      <c r="E289" t="str">
        <f>A289&amp;"       €"&amp; Table1[[#This Row],[Selling price incl. VAT]]</f>
        <v>The Nature of Things- Home and Office Diffuser Gift Set       €83.5</v>
      </c>
      <c r="F289"/>
    </row>
    <row r="290" spans="1:6" x14ac:dyDescent="0.25">
      <c r="A290" t="s">
        <v>232</v>
      </c>
      <c r="B290" t="s">
        <v>695</v>
      </c>
      <c r="C290" t="s">
        <v>547</v>
      </c>
      <c r="D290">
        <v>65</v>
      </c>
      <c r="E290" t="str">
        <f>A290&amp;"       €"&amp; Table1[[#This Row],[Selling price incl. VAT]]</f>
        <v>The Pamper Gift       €65</v>
      </c>
      <c r="F290"/>
    </row>
    <row r="291" spans="1:6" x14ac:dyDescent="0.25">
      <c r="A291" t="s">
        <v>233</v>
      </c>
      <c r="B291" t="s">
        <v>694</v>
      </c>
      <c r="C291" t="s">
        <v>548</v>
      </c>
      <c r="D291">
        <v>80</v>
      </c>
      <c r="E291" t="str">
        <f>A291&amp;"       €"&amp; Table1[[#This Row],[Selling price incl. VAT]]</f>
        <v>The Ready Made Chef Gift Crate       €80</v>
      </c>
      <c r="F291"/>
    </row>
    <row r="292" spans="1:6" x14ac:dyDescent="0.25">
      <c r="A292" t="s">
        <v>234</v>
      </c>
      <c r="B292" t="s">
        <v>694</v>
      </c>
      <c r="C292" t="s">
        <v>626</v>
      </c>
      <c r="D292">
        <v>430</v>
      </c>
      <c r="E292" t="str">
        <f>A292&amp;"       €"&amp; Table1[[#This Row],[Selling price incl. VAT]]</f>
        <v>The Signature Reserve Edition       €430</v>
      </c>
      <c r="F292"/>
    </row>
    <row r="293" spans="1:6" x14ac:dyDescent="0.25">
      <c r="A293" t="s">
        <v>235</v>
      </c>
      <c r="B293" t="s">
        <v>694</v>
      </c>
      <c r="C293" t="s">
        <v>549</v>
      </c>
      <c r="D293">
        <v>248</v>
      </c>
      <c r="E293" t="str">
        <f>A293&amp;"       €"&amp; Table1[[#This Row],[Selling price incl. VAT]]</f>
        <v>The Six Course Wine Hamper       €248</v>
      </c>
      <c r="F293"/>
    </row>
    <row r="294" spans="1:6" x14ac:dyDescent="0.25">
      <c r="A294" t="s">
        <v>236</v>
      </c>
      <c r="B294" t="s">
        <v>695</v>
      </c>
      <c r="C294" t="s">
        <v>550</v>
      </c>
      <c r="D294">
        <v>110</v>
      </c>
      <c r="E294" t="str">
        <f>A294&amp;"       €"&amp; Table1[[#This Row],[Selling price incl. VAT]]</f>
        <v>The Sommelier's Choice Wine Gift       €110</v>
      </c>
      <c r="F294"/>
    </row>
    <row r="295" spans="1:6" x14ac:dyDescent="0.25">
      <c r="A295" t="s">
        <v>608</v>
      </c>
      <c r="B295"/>
      <c r="C295" t="s">
        <v>609</v>
      </c>
      <c r="D295">
        <v>95</v>
      </c>
      <c r="E295" t="str">
        <f>A295&amp;"       €"&amp; Table1[[#This Row],[Selling price incl. VAT]]</f>
        <v>The Sparkling Moments Hamper - UK ONLY - Shipping Included       €95</v>
      </c>
      <c r="F295"/>
    </row>
    <row r="296" spans="1:6" x14ac:dyDescent="0.25">
      <c r="A296" t="s">
        <v>237</v>
      </c>
      <c r="B296" t="s">
        <v>694</v>
      </c>
      <c r="C296" t="s">
        <v>551</v>
      </c>
      <c r="D296">
        <v>68</v>
      </c>
      <c r="E296" t="str">
        <f>A296&amp;"       €"&amp; Table1[[#This Row],[Selling price incl. VAT]]</f>
        <v>The Sugar Free Hamper       €68</v>
      </c>
      <c r="F296"/>
    </row>
    <row r="297" spans="1:6" x14ac:dyDescent="0.25">
      <c r="A297" t="s">
        <v>785</v>
      </c>
      <c r="B297" t="s">
        <v>694</v>
      </c>
      <c r="C297" t="s">
        <v>823</v>
      </c>
      <c r="D297">
        <v>595</v>
      </c>
      <c r="E297" t="str">
        <f>A297&amp;"       €"&amp; Table1[[#This Row],[Selling price incl. VAT]]</f>
        <v>The Supreme Hamper       €595</v>
      </c>
      <c r="F297"/>
    </row>
    <row r="298" spans="1:6" x14ac:dyDescent="0.25">
      <c r="A298" t="s">
        <v>238</v>
      </c>
      <c r="B298" t="s">
        <v>695</v>
      </c>
      <c r="C298" t="s">
        <v>552</v>
      </c>
      <c r="D298">
        <v>42</v>
      </c>
      <c r="E298" t="str">
        <f>A298&amp;"       €"&amp; Table1[[#This Row],[Selling price incl. VAT]]</f>
        <v>The Thank You Gift       €42</v>
      </c>
      <c r="F298"/>
    </row>
    <row r="299" spans="1:6" x14ac:dyDescent="0.25">
      <c r="A299" t="s">
        <v>239</v>
      </c>
      <c r="B299" t="s">
        <v>694</v>
      </c>
      <c r="C299" t="s">
        <v>553</v>
      </c>
      <c r="D299">
        <v>1000</v>
      </c>
      <c r="E299" t="str">
        <f>A299&amp;"       €"&amp; Table1[[#This Row],[Selling price incl. VAT]]</f>
        <v>The Ultimate Hamper       €1000</v>
      </c>
      <c r="F299"/>
    </row>
    <row r="300" spans="1:6" x14ac:dyDescent="0.25">
      <c r="A300" t="s">
        <v>240</v>
      </c>
      <c r="B300" t="s">
        <v>694</v>
      </c>
      <c r="C300" t="s">
        <v>554</v>
      </c>
      <c r="D300">
        <v>66</v>
      </c>
      <c r="E300" t="str">
        <f>A300&amp;"       €"&amp; Table1[[#This Row],[Selling price incl. VAT]]</f>
        <v>The Vegan Hamper       €66</v>
      </c>
      <c r="F300"/>
    </row>
    <row r="301" spans="1:6" x14ac:dyDescent="0.25">
      <c r="A301" t="s">
        <v>786</v>
      </c>
      <c r="B301" t="s">
        <v>694</v>
      </c>
      <c r="C301" t="s">
        <v>692</v>
      </c>
      <c r="D301">
        <v>75</v>
      </c>
      <c r="E301" t="str">
        <f>A301&amp;"       €"&amp; Table1[[#This Row],[Selling price incl. VAT]]</f>
        <v>The Very Merry Hamper       €75</v>
      </c>
      <c r="F301"/>
    </row>
    <row r="302" spans="1:6" x14ac:dyDescent="0.25">
      <c r="A302" t="s">
        <v>241</v>
      </c>
      <c r="B302" t="s">
        <v>695</v>
      </c>
      <c r="C302" t="s">
        <v>555</v>
      </c>
      <c r="D302">
        <v>40</v>
      </c>
      <c r="E302" t="str">
        <f>A302&amp;"       €"&amp; Table1[[#This Row],[Selling price incl. VAT]]</f>
        <v>Time for Tea Gift       €40</v>
      </c>
      <c r="F302"/>
    </row>
    <row r="303" spans="1:6" x14ac:dyDescent="0.25">
      <c r="A303" t="s">
        <v>242</v>
      </c>
      <c r="B303" t="s">
        <v>695</v>
      </c>
      <c r="C303" t="s">
        <v>556</v>
      </c>
      <c r="D303">
        <v>23</v>
      </c>
      <c r="E303" t="str">
        <f>A303&amp;"       €"&amp; Table1[[#This Row],[Selling price incl. VAT]]</f>
        <v>Time for Tranquility       €23</v>
      </c>
      <c r="F303"/>
    </row>
    <row r="304" spans="1:6" x14ac:dyDescent="0.25">
      <c r="A304" t="s">
        <v>243</v>
      </c>
      <c r="B304" t="s">
        <v>695</v>
      </c>
      <c r="C304" t="s">
        <v>557</v>
      </c>
      <c r="D304">
        <v>16</v>
      </c>
      <c r="E304" t="str">
        <f>A304&amp;"       €"&amp; Table1[[#This Row],[Selling price incl. VAT]]</f>
        <v>Tipperary Crystal Birdy Gift Set of Three T-Towels       €16</v>
      </c>
      <c r="F304"/>
    </row>
    <row r="305" spans="1:6" x14ac:dyDescent="0.25">
      <c r="A305" t="s">
        <v>244</v>
      </c>
      <c r="B305" t="s">
        <v>695</v>
      </c>
      <c r="C305" t="s">
        <v>558</v>
      </c>
      <c r="D305">
        <v>30</v>
      </c>
      <c r="E305" t="str">
        <f>A305&amp;"       €"&amp; Table1[[#This Row],[Selling price incl. VAT]]</f>
        <v>Tipperary Crystal Heart Flowers Set Of 6 Mugs       €30</v>
      </c>
      <c r="F305"/>
    </row>
    <row r="306" spans="1:6" x14ac:dyDescent="0.25">
      <c r="A306" t="s">
        <v>245</v>
      </c>
      <c r="B306" t="s">
        <v>695</v>
      </c>
      <c r="C306" t="s">
        <v>559</v>
      </c>
      <c r="D306">
        <v>55</v>
      </c>
      <c r="E306" t="str">
        <f>A306&amp;"       €"&amp; Table1[[#This Row],[Selling price incl. VAT]]</f>
        <v>Traditional Wicker Basket with Cooler Section       €55</v>
      </c>
      <c r="F306"/>
    </row>
    <row r="307" spans="1:6" x14ac:dyDescent="0.25">
      <c r="A307" t="s">
        <v>246</v>
      </c>
      <c r="B307" t="s">
        <v>695</v>
      </c>
      <c r="C307" t="s">
        <v>560</v>
      </c>
      <c r="D307">
        <v>50</v>
      </c>
      <c r="E307" t="str">
        <f>A307&amp;"       €"&amp; Table1[[#This Row],[Selling price incl. VAT]]</f>
        <v>Treasured Moments Gift       €50</v>
      </c>
      <c r="F307"/>
    </row>
    <row r="308" spans="1:6" x14ac:dyDescent="0.25">
      <c r="A308" t="s">
        <v>847</v>
      </c>
      <c r="B308"/>
      <c r="C308" t="s">
        <v>824</v>
      </c>
      <c r="D308">
        <v>240</v>
      </c>
      <c r="E308" t="str">
        <f>A308&amp;"       €"&amp; Table1[[#This Row],[Selling price incl. VAT]]</f>
        <v>Twelfth Night Basket - UK ONLY - Shipping Included       €240</v>
      </c>
      <c r="F308"/>
    </row>
    <row r="309" spans="1:6" x14ac:dyDescent="0.25">
      <c r="A309" t="s">
        <v>622</v>
      </c>
      <c r="B309"/>
      <c r="C309" t="s">
        <v>561</v>
      </c>
      <c r="D309">
        <v>150</v>
      </c>
      <c r="E309" t="str">
        <f>A309&amp;"       €"&amp; Table1[[#This Row],[Selling price incl. VAT]]</f>
        <v>Twelve Wines in a Box - UK only - Shipping Included       €150</v>
      </c>
      <c r="F309"/>
    </row>
    <row r="310" spans="1:6" x14ac:dyDescent="0.25">
      <c r="A310" t="s">
        <v>247</v>
      </c>
      <c r="B310" t="s">
        <v>695</v>
      </c>
      <c r="C310" t="s">
        <v>562</v>
      </c>
      <c r="D310">
        <v>33</v>
      </c>
      <c r="E310" t="str">
        <f>A310&amp;"       €"&amp; Table1[[#This Row],[Selling price incl. VAT]]</f>
        <v>Union Hall Irish Sliced Smoked Salmon 700g       €33</v>
      </c>
      <c r="F310"/>
    </row>
    <row r="311" spans="1:6" x14ac:dyDescent="0.25">
      <c r="A311" t="s">
        <v>248</v>
      </c>
      <c r="B311" t="s">
        <v>694</v>
      </c>
      <c r="C311" t="s">
        <v>563</v>
      </c>
      <c r="D311">
        <v>83</v>
      </c>
      <c r="E311" t="str">
        <f>A311&amp;"       €"&amp; Table1[[#This Row],[Selling price incl. VAT]]</f>
        <v>Unisex Baby Gift       €83</v>
      </c>
      <c r="F311"/>
    </row>
    <row r="312" spans="1:6" x14ac:dyDescent="0.25">
      <c r="A312" t="s">
        <v>249</v>
      </c>
      <c r="B312" t="s">
        <v>694</v>
      </c>
      <c r="C312" t="s">
        <v>564</v>
      </c>
      <c r="D312">
        <v>95</v>
      </c>
      <c r="E312" t="str">
        <f>A312&amp;"       €"&amp; Table1[[#This Row],[Selling price incl. VAT]]</f>
        <v>Unisex Baby Gift With Prosecco       €95</v>
      </c>
      <c r="F312"/>
    </row>
    <row r="313" spans="1:6" x14ac:dyDescent="0.25">
      <c r="A313" t="s">
        <v>787</v>
      </c>
      <c r="B313" t="s">
        <v>695</v>
      </c>
      <c r="C313" t="s">
        <v>474</v>
      </c>
      <c r="D313">
        <v>20</v>
      </c>
      <c r="E313" t="str">
        <f>A313&amp;"       €"&amp; Table1[[#This Row],[Selling price incl. VAT]]</f>
        <v>UNREAL DEAL â‚¬80 Picnic Backpack NOW JUST â‚¬20       €20</v>
      </c>
      <c r="F313"/>
    </row>
    <row r="314" spans="1:6" x14ac:dyDescent="0.25">
      <c r="A314" t="s">
        <v>250</v>
      </c>
      <c r="B314" t="s">
        <v>695</v>
      </c>
      <c r="C314" t="s">
        <v>565</v>
      </c>
      <c r="D314">
        <v>45</v>
      </c>
      <c r="E314" t="str">
        <f>A314&amp;"       €"&amp; Table1[[#This Row],[Selling price incl. VAT]]</f>
        <v>Valentine Bubbles Gift Box       €45</v>
      </c>
      <c r="F314"/>
    </row>
    <row r="315" spans="1:6" x14ac:dyDescent="0.25">
      <c r="A315" t="s">
        <v>251</v>
      </c>
      <c r="B315" t="s">
        <v>695</v>
      </c>
      <c r="C315" t="s">
        <v>566</v>
      </c>
      <c r="D315">
        <v>38</v>
      </c>
      <c r="E315" t="str">
        <f>A315&amp;"       €"&amp; Table1[[#This Row],[Selling price incl. VAT]]</f>
        <v>Vegan Treats Gift       €38</v>
      </c>
      <c r="F315"/>
    </row>
    <row r="316" spans="1:6" x14ac:dyDescent="0.25">
      <c r="A316" t="s">
        <v>252</v>
      </c>
      <c r="B316" t="s">
        <v>694</v>
      </c>
      <c r="C316" t="s">
        <v>567</v>
      </c>
      <c r="D316">
        <v>68</v>
      </c>
      <c r="E316" t="str">
        <f>A316&amp;"       €"&amp; Table1[[#This Row],[Selling price incl. VAT]]</f>
        <v>Vegan, Nut &amp; Gluten Free Indulgences       €68</v>
      </c>
      <c r="F316"/>
    </row>
    <row r="317" spans="1:6" x14ac:dyDescent="0.25">
      <c r="A317" t="s">
        <v>253</v>
      </c>
      <c r="B317" t="s">
        <v>695</v>
      </c>
      <c r="C317" t="s">
        <v>568</v>
      </c>
      <c r="D317">
        <v>40</v>
      </c>
      <c r="E317" t="str">
        <f>A317&amp;"       €"&amp; Table1[[#This Row],[Selling price incl. VAT]]</f>
        <v>Very Useful Things - Gift for Him       €40</v>
      </c>
      <c r="F317"/>
    </row>
    <row r="318" spans="1:6" x14ac:dyDescent="0.25">
      <c r="A318" t="s">
        <v>254</v>
      </c>
      <c r="B318" t="s">
        <v>695</v>
      </c>
      <c r="C318" t="s">
        <v>569</v>
      </c>
      <c r="D318">
        <v>52</v>
      </c>
      <c r="E318" t="str">
        <f>A318&amp;"       €"&amp; Table1[[#This Row],[Selling price incl. VAT]]</f>
        <v>Very Useful Things with Wine - Gift for Him       €52</v>
      </c>
      <c r="F318"/>
    </row>
    <row r="319" spans="1:6" x14ac:dyDescent="0.25">
      <c r="A319" t="s">
        <v>255</v>
      </c>
      <c r="B319" t="s">
        <v>695</v>
      </c>
      <c r="C319" t="s">
        <v>570</v>
      </c>
      <c r="D319">
        <v>89</v>
      </c>
      <c r="E319" t="str">
        <f>A319&amp;"       €"&amp; Table1[[#This Row],[Selling price incl. VAT]]</f>
        <v>Veuve Clicquot Champagne &amp; Chocolates Gift Box       €89</v>
      </c>
      <c r="F319"/>
    </row>
    <row r="320" spans="1:6" x14ac:dyDescent="0.25">
      <c r="A320" t="s">
        <v>788</v>
      </c>
      <c r="B320" t="s">
        <v>695</v>
      </c>
      <c r="C320" t="s">
        <v>825</v>
      </c>
      <c r="D320">
        <v>20</v>
      </c>
      <c r="E320" t="str">
        <f>A320&amp;"       €"&amp; Table1[[#This Row],[Selling price incl. VAT]]</f>
        <v>Victoria Stainless Steel &amp; Glass Egg Holder       €20</v>
      </c>
      <c r="F320"/>
    </row>
    <row r="321" spans="1:5" customFormat="1" x14ac:dyDescent="0.25">
      <c r="A321" t="s">
        <v>256</v>
      </c>
      <c r="B321" t="s">
        <v>695</v>
      </c>
      <c r="C321" t="s">
        <v>571</v>
      </c>
      <c r="D321">
        <v>98</v>
      </c>
      <c r="E321" t="str">
        <f>A321&amp;"       €"&amp; Table1[[#This Row],[Selling price incl. VAT]]</f>
        <v>Vive la France Wine Classics       €98</v>
      </c>
    </row>
    <row r="322" spans="1:5" customFormat="1" x14ac:dyDescent="0.25">
      <c r="A322" t="s">
        <v>257</v>
      </c>
      <c r="B322" t="s">
        <v>695</v>
      </c>
      <c r="C322" t="s">
        <v>572</v>
      </c>
      <c r="D322">
        <v>48</v>
      </c>
      <c r="E322" t="str">
        <f>A322&amp;"       €"&amp; Table1[[#This Row],[Selling price incl. VAT]]</f>
        <v>Wanderflower Dream Drifter Pre Sleep Ritual       €48</v>
      </c>
    </row>
    <row r="323" spans="1:5" customFormat="1" x14ac:dyDescent="0.25">
      <c r="A323" t="s">
        <v>258</v>
      </c>
      <c r="B323" t="s">
        <v>695</v>
      </c>
      <c r="C323" t="s">
        <v>573</v>
      </c>
      <c r="D323">
        <v>25</v>
      </c>
      <c r="E323" t="str">
        <f>A323&amp;"       €"&amp; Table1[[#This Row],[Selling price incl. VAT]]</f>
        <v>Wanderflower Off Grid Digital Detox Gift Set       €25</v>
      </c>
    </row>
    <row r="324" spans="1:5" customFormat="1" x14ac:dyDescent="0.25">
      <c r="A324" t="s">
        <v>259</v>
      </c>
      <c r="B324" t="s">
        <v>695</v>
      </c>
      <c r="C324" t="s">
        <v>574</v>
      </c>
      <c r="D324">
        <v>17.5</v>
      </c>
      <c r="E324" t="str">
        <f>A324&amp;"       €"&amp; Table1[[#This Row],[Selling price incl. VAT]]</f>
        <v>Wanderflower Pamper Gift Set       €17.5</v>
      </c>
    </row>
    <row r="325" spans="1:5" customFormat="1" x14ac:dyDescent="0.25">
      <c r="A325" t="s">
        <v>260</v>
      </c>
      <c r="B325" t="s">
        <v>695</v>
      </c>
      <c r="C325" t="s">
        <v>575</v>
      </c>
      <c r="D325">
        <v>64.95</v>
      </c>
      <c r="E325" t="str">
        <f>A325&amp;"       €"&amp; Table1[[#This Row],[Selling price incl. VAT]]</f>
        <v>Weaving a Hug Avoca Baby Girl Gift Blanket       €64.95</v>
      </c>
    </row>
    <row r="326" spans="1:5" customFormat="1" x14ac:dyDescent="0.25">
      <c r="A326" t="s">
        <v>261</v>
      </c>
      <c r="B326" t="s">
        <v>695</v>
      </c>
      <c r="C326" t="s">
        <v>576</v>
      </c>
      <c r="D326">
        <v>38</v>
      </c>
      <c r="E326" t="str">
        <f>A326&amp;"       €"&amp; Table1[[#This Row],[Selling price incl. VAT]]</f>
        <v>Wellness Gift Box       €38</v>
      </c>
    </row>
    <row r="327" spans="1:5" customFormat="1" x14ac:dyDescent="0.25">
      <c r="A327" t="s">
        <v>262</v>
      </c>
      <c r="B327" t="s">
        <v>695</v>
      </c>
      <c r="C327" t="s">
        <v>577</v>
      </c>
      <c r="D327">
        <v>80</v>
      </c>
      <c r="E327" t="str">
        <f>A327&amp;"       €"&amp; Table1[[#This Row],[Selling price incl. VAT]]</f>
        <v>Whiskey Connoisseur Gift       €80</v>
      </c>
    </row>
    <row r="328" spans="1:5" customFormat="1" x14ac:dyDescent="0.25">
      <c r="A328" t="s">
        <v>263</v>
      </c>
      <c r="B328" t="s">
        <v>695</v>
      </c>
      <c r="C328" t="s">
        <v>578</v>
      </c>
      <c r="D328">
        <v>25</v>
      </c>
      <c r="E328" t="str">
        <f>A328&amp;"       €"&amp; Table1[[#This Row],[Selling price incl. VAT]]</f>
        <v>White Wine &amp; Chocolate Gift Bag       €25</v>
      </c>
    </row>
    <row r="329" spans="1:5" customFormat="1" x14ac:dyDescent="0.25">
      <c r="A329" t="s">
        <v>264</v>
      </c>
      <c r="B329" t="s">
        <v>695</v>
      </c>
      <c r="C329" t="s">
        <v>579</v>
      </c>
      <c r="D329">
        <v>30</v>
      </c>
      <c r="E329" t="str">
        <f>A329&amp;"       €"&amp; Table1[[#This Row],[Selling price incl. VAT]]</f>
        <v>White Wine &amp; Chocolates       €30</v>
      </c>
    </row>
    <row r="330" spans="1:5" customFormat="1" x14ac:dyDescent="0.25">
      <c r="A330" t="s">
        <v>265</v>
      </c>
      <c r="B330" t="s">
        <v>695</v>
      </c>
      <c r="C330" t="s">
        <v>580</v>
      </c>
      <c r="D330">
        <v>30</v>
      </c>
      <c r="E330" t="str">
        <f>A330&amp;"       €"&amp; Table1[[#This Row],[Selling price incl. VAT]]</f>
        <v>Why your Cat thinks you're an Idiot       €30</v>
      </c>
    </row>
    <row r="331" spans="1:5" customFormat="1" x14ac:dyDescent="0.25">
      <c r="A331" t="s">
        <v>266</v>
      </c>
      <c r="B331" t="s">
        <v>695</v>
      </c>
      <c r="C331" t="s">
        <v>581</v>
      </c>
      <c r="D331">
        <v>30</v>
      </c>
      <c r="E331" t="str">
        <f>A331&amp;"       €"&amp; Table1[[#This Row],[Selling price incl. VAT]]</f>
        <v>Why Your Dog thinks You're a Hero!       €30</v>
      </c>
    </row>
    <row r="332" spans="1:5" customFormat="1" x14ac:dyDescent="0.25">
      <c r="A332" t="s">
        <v>267</v>
      </c>
      <c r="B332" t="s">
        <v>694</v>
      </c>
      <c r="C332" t="s">
        <v>582</v>
      </c>
      <c r="D332">
        <v>50</v>
      </c>
      <c r="E332" t="str">
        <f>A332&amp;"       €"&amp; Table1[[#This Row],[Selling price incl. VAT]]</f>
        <v>Wicker Picnic Basket for Two       €50</v>
      </c>
    </row>
    <row r="333" spans="1:5" customFormat="1" x14ac:dyDescent="0.25">
      <c r="A333" t="s">
        <v>658</v>
      </c>
      <c r="B333" t="s">
        <v>695</v>
      </c>
      <c r="C333" t="s">
        <v>637</v>
      </c>
      <c r="D333">
        <v>32</v>
      </c>
      <c r="E333" t="str">
        <f>A333&amp;"       €"&amp; Table1[[#This Row],[Selling price incl. VAT]]</f>
        <v>Willie Wonka Luxury Chocolate Gift Box       €32</v>
      </c>
    </row>
    <row r="334" spans="1:5" customFormat="1" x14ac:dyDescent="0.25">
      <c r="A334" t="s">
        <v>268</v>
      </c>
      <c r="B334" t="s">
        <v>695</v>
      </c>
      <c r="C334" t="s">
        <v>583</v>
      </c>
      <c r="D334">
        <v>58</v>
      </c>
      <c r="E334" t="str">
        <f>A334&amp;"       €"&amp; Table1[[#This Row],[Selling price incl. VAT]]</f>
        <v>Wine &amp; Accessories Gift Box       €58</v>
      </c>
    </row>
    <row r="335" spans="1:5" customFormat="1" x14ac:dyDescent="0.25">
      <c r="A335" t="s">
        <v>269</v>
      </c>
      <c r="B335" t="s">
        <v>695</v>
      </c>
      <c r="C335" t="s">
        <v>584</v>
      </c>
      <c r="D335">
        <v>60</v>
      </c>
      <c r="E335" t="str">
        <f>A335&amp;"       €"&amp; Table1[[#This Row],[Selling price incl. VAT]]</f>
        <v>Wine &amp; Candles Gift Box       €60</v>
      </c>
    </row>
    <row r="336" spans="1:5" customFormat="1" x14ac:dyDescent="0.25">
      <c r="A336" t="s">
        <v>270</v>
      </c>
      <c r="B336" t="s">
        <v>695</v>
      </c>
      <c r="C336" t="s">
        <v>585</v>
      </c>
      <c r="D336">
        <v>79</v>
      </c>
      <c r="E336" t="str">
        <f>A336&amp;"       €"&amp; Table1[[#This Row],[Selling price incl. VAT]]</f>
        <v>Wine &amp; Cheese Board Gift Box       €79</v>
      </c>
    </row>
    <row r="337" spans="1:5" customFormat="1" x14ac:dyDescent="0.25">
      <c r="A337" t="s">
        <v>271</v>
      </c>
      <c r="B337" t="s">
        <v>695</v>
      </c>
      <c r="C337" t="s">
        <v>586</v>
      </c>
      <c r="D337">
        <v>65</v>
      </c>
      <c r="E337" t="str">
        <f>A337&amp;"       €"&amp; Table1[[#This Row],[Selling price incl. VAT]]</f>
        <v>Wine &amp; Cheese Gift Basket       €65</v>
      </c>
    </row>
    <row r="338" spans="1:5" customFormat="1" x14ac:dyDescent="0.25">
      <c r="A338" t="s">
        <v>272</v>
      </c>
      <c r="B338" t="s">
        <v>695</v>
      </c>
      <c r="C338" t="s">
        <v>587</v>
      </c>
      <c r="D338">
        <v>39.950000000000003</v>
      </c>
      <c r="E338" t="str">
        <f>A338&amp;"       €"&amp; Table1[[#This Row],[Selling price incl. VAT]]</f>
        <v>Wine &amp; Chocolate Gift Box       €39.95</v>
      </c>
    </row>
    <row r="339" spans="1:5" customFormat="1" x14ac:dyDescent="0.25">
      <c r="A339" t="s">
        <v>273</v>
      </c>
      <c r="B339" t="s">
        <v>695</v>
      </c>
      <c r="C339" t="s">
        <v>588</v>
      </c>
      <c r="D339">
        <v>39.950000000000003</v>
      </c>
      <c r="E339" t="str">
        <f>A339&amp;"       €"&amp; Table1[[#This Row],[Selling price incl. VAT]]</f>
        <v>Wine &amp; Chocolates Gift Box - Black       €39.95</v>
      </c>
    </row>
    <row r="340" spans="1:5" customFormat="1" x14ac:dyDescent="0.25">
      <c r="A340" t="s">
        <v>274</v>
      </c>
      <c r="B340" t="s">
        <v>695</v>
      </c>
      <c r="C340" t="s">
        <v>589</v>
      </c>
      <c r="D340">
        <v>79.95</v>
      </c>
      <c r="E340" t="str">
        <f>A340&amp;"       €"&amp; Table1[[#This Row],[Selling price incl. VAT]]</f>
        <v>Wine &amp; Chocolates Gift Hamper       €79.95</v>
      </c>
    </row>
    <row r="341" spans="1:5" customFormat="1" x14ac:dyDescent="0.25">
      <c r="A341" t="s">
        <v>275</v>
      </c>
      <c r="B341" t="s">
        <v>695</v>
      </c>
      <c r="C341" t="s">
        <v>590</v>
      </c>
      <c r="D341">
        <v>70</v>
      </c>
      <c r="E341" t="str">
        <f>A341&amp;"       €"&amp; Table1[[#This Row],[Selling price incl. VAT]]</f>
        <v>Wine &amp; Oscar Wilde Pen Set Gift Box       €70</v>
      </c>
    </row>
    <row r="342" spans="1:5" customFormat="1" x14ac:dyDescent="0.25">
      <c r="A342" t="s">
        <v>789</v>
      </c>
      <c r="B342" t="s">
        <v>695</v>
      </c>
      <c r="C342" t="s">
        <v>826</v>
      </c>
      <c r="D342">
        <v>45</v>
      </c>
      <c r="E342" t="str">
        <f>A342&amp;"       €"&amp; Table1[[#This Row],[Selling price incl. VAT]]</f>
        <v>Winter Greetings Gift Box       €45</v>
      </c>
    </row>
    <row r="343" spans="1:5" customFormat="1" x14ac:dyDescent="0.25">
      <c r="A343" t="s">
        <v>276</v>
      </c>
      <c r="B343" t="s">
        <v>695</v>
      </c>
      <c r="C343" t="s">
        <v>591</v>
      </c>
      <c r="D343">
        <v>58</v>
      </c>
      <c r="E343" t="str">
        <f>A343&amp;"       €"&amp; Table1[[#This Row],[Selling price incl. VAT]]</f>
        <v>Wishing You Lots of Wellness       €58</v>
      </c>
    </row>
    <row r="344" spans="1:5" customFormat="1" x14ac:dyDescent="0.25">
      <c r="A344" t="s">
        <v>277</v>
      </c>
      <c r="B344" t="s">
        <v>695</v>
      </c>
      <c r="C344" t="s">
        <v>592</v>
      </c>
      <c r="D344">
        <v>10</v>
      </c>
      <c r="E344" t="str">
        <f>A344&amp;"       €"&amp; Table1[[#This Row],[Selling price incl. VAT]]</f>
        <v>Wooden chopsticks (pack of 5 pairs) - Wagara patterns       €10</v>
      </c>
    </row>
    <row r="345" spans="1:5" customFormat="1" x14ac:dyDescent="0.25">
      <c r="A345" t="s">
        <v>827</v>
      </c>
      <c r="E345" t="str">
        <f>A345&amp;"       €"&amp; Table1[[#This Row],[Selling price incl. VAT]]</f>
        <v>Customised Hamper       €</v>
      </c>
    </row>
    <row r="346" spans="1:5" customFormat="1" x14ac:dyDescent="0.25">
      <c r="E346" t="str">
        <f>A346&amp;"       €"&amp; Table1[[#This Row],[Selling price incl. VAT]]</f>
        <v xml:space="preserve">       €</v>
      </c>
    </row>
    <row r="347" spans="1:5" customFormat="1" x14ac:dyDescent="0.25">
      <c r="E347" t="str">
        <f>A347&amp;"       €"&amp; Table1[[#This Row],[Selling price incl. VAT]]</f>
        <v xml:space="preserve">       €</v>
      </c>
    </row>
    <row r="348" spans="1:5" customFormat="1" x14ac:dyDescent="0.25">
      <c r="E348" t="str">
        <f>A348&amp;"       €"&amp; Table1[[#This Row],[Selling price incl. VAT]]</f>
        <v xml:space="preserve">       €</v>
      </c>
    </row>
    <row r="349" spans="1:5" customFormat="1" x14ac:dyDescent="0.25">
      <c r="E349" t="str">
        <f>A349&amp;"       €"&amp; Table1[[#This Row],[Selling price incl. VAT]]</f>
        <v xml:space="preserve">       €</v>
      </c>
    </row>
    <row r="350" spans="1:5" customFormat="1" x14ac:dyDescent="0.25">
      <c r="E350" t="str">
        <f>A350&amp;"       €"&amp; Table1[[#This Row],[Selling price incl. VAT]]</f>
        <v xml:space="preserve">       €</v>
      </c>
    </row>
    <row r="351" spans="1:5" customFormat="1" x14ac:dyDescent="0.25">
      <c r="E351" t="str">
        <f>A351&amp;"       €"&amp; Table1[[#This Row],[Selling price incl. VAT]]</f>
        <v xml:space="preserve">       €</v>
      </c>
    </row>
    <row r="352" spans="1:5" customFormat="1" x14ac:dyDescent="0.25">
      <c r="E352" t="str">
        <f>A352&amp;"       €"&amp; Table1[[#This Row],[Selling price incl. VAT]]</f>
        <v xml:space="preserve">       €</v>
      </c>
    </row>
    <row r="353" spans="5:5" customFormat="1" x14ac:dyDescent="0.25">
      <c r="E353" t="str">
        <f>A353&amp;"       €"&amp; Table1[[#This Row],[Selling price incl. VAT]]</f>
        <v xml:space="preserve">       €</v>
      </c>
    </row>
    <row r="354" spans="5:5" customFormat="1" x14ac:dyDescent="0.25">
      <c r="E354" t="str">
        <f>A354&amp;"       €"&amp; Table1[[#This Row],[Selling price incl. VAT]]</f>
        <v xml:space="preserve">       €</v>
      </c>
    </row>
    <row r="355" spans="5:5" customFormat="1" x14ac:dyDescent="0.25">
      <c r="E355" t="str">
        <f>A355&amp;"       €"&amp; Table1[[#This Row],[Selling price incl. VAT]]</f>
        <v xml:space="preserve">       €</v>
      </c>
    </row>
    <row r="356" spans="5:5" customFormat="1" x14ac:dyDescent="0.25">
      <c r="E356" t="str">
        <f>A356&amp;"       €"&amp; Table1[[#This Row],[Selling price incl. VAT]]</f>
        <v xml:space="preserve">       €</v>
      </c>
    </row>
    <row r="357" spans="5:5" customFormat="1" x14ac:dyDescent="0.25">
      <c r="E357" t="str">
        <f>A357&amp;"       €"&amp; Table1[[#This Row],[Selling price incl. VAT]]</f>
        <v xml:space="preserve">       €</v>
      </c>
    </row>
    <row r="358" spans="5:5" customFormat="1" x14ac:dyDescent="0.25">
      <c r="E358" t="str">
        <f>A358&amp;"       €"&amp; Table1[[#This Row],[Selling price incl. VAT]]</f>
        <v xml:space="preserve">       €</v>
      </c>
    </row>
    <row r="359" spans="5:5" customFormat="1" x14ac:dyDescent="0.25">
      <c r="E359" t="str">
        <f>A359&amp;"       €"&amp; Table1[[#This Row],[Selling price incl. VAT]]</f>
        <v xml:space="preserve">       €</v>
      </c>
    </row>
    <row r="360" spans="5:5" customFormat="1" x14ac:dyDescent="0.25">
      <c r="E360" t="str">
        <f>A360&amp;"       €"&amp; Table1[[#This Row],[Selling price incl. VAT]]</f>
        <v xml:space="preserve">       €</v>
      </c>
    </row>
    <row r="361" spans="5:5" customFormat="1" x14ac:dyDescent="0.25">
      <c r="E361" t="str">
        <f>A361&amp;"       €"&amp; Table1[[#This Row],[Selling price incl. VAT]]</f>
        <v xml:space="preserve">       €</v>
      </c>
    </row>
    <row r="362" spans="5:5" customFormat="1" x14ac:dyDescent="0.25">
      <c r="E362" t="str">
        <f>A362&amp;"       €"&amp; Table1[[#This Row],[Selling price incl. VAT]]</f>
        <v xml:space="preserve">       €</v>
      </c>
    </row>
    <row r="363" spans="5:5" customFormat="1" x14ac:dyDescent="0.25">
      <c r="E363" t="str">
        <f>A363&amp;"       €"&amp; Table1[[#This Row],[Selling price incl. VAT]]</f>
        <v xml:space="preserve">       €</v>
      </c>
    </row>
    <row r="364" spans="5:5" customFormat="1" x14ac:dyDescent="0.25">
      <c r="E364" t="str">
        <f>A364&amp;"       €"&amp; Table1[[#This Row],[Selling price incl. VAT]]</f>
        <v xml:space="preserve">       €</v>
      </c>
    </row>
    <row r="365" spans="5:5" customFormat="1" x14ac:dyDescent="0.25">
      <c r="E365" t="str">
        <f>A365&amp;"       €"&amp; Table1[[#This Row],[Selling price incl. VAT]]</f>
        <v xml:space="preserve">       €</v>
      </c>
    </row>
    <row r="366" spans="5:5" customFormat="1" x14ac:dyDescent="0.25">
      <c r="E366" t="str">
        <f>A366&amp;"       €"&amp; Table1[[#This Row],[Selling price incl. VAT]]</f>
        <v xml:space="preserve">       €</v>
      </c>
    </row>
    <row r="367" spans="5:5" customFormat="1" x14ac:dyDescent="0.25">
      <c r="E367" t="str">
        <f>A367&amp;"       €"&amp; Table1[[#This Row],[Selling price incl. VAT]]</f>
        <v xml:space="preserve">       €</v>
      </c>
    </row>
    <row r="368" spans="5:5" customFormat="1" x14ac:dyDescent="0.25">
      <c r="E368" t="str">
        <f>A368&amp;"       €"&amp; Table1[[#This Row],[Selling price incl. VAT]]</f>
        <v xml:space="preserve">       €</v>
      </c>
    </row>
    <row r="369" spans="1:6" x14ac:dyDescent="0.25">
      <c r="A369"/>
      <c r="B369"/>
      <c r="C369"/>
      <c r="D369"/>
      <c r="E369" t="str">
        <f>A369&amp;"       €"&amp; Table1[[#This Row],[Selling price incl. VAT]]</f>
        <v xml:space="preserve">       €</v>
      </c>
      <c r="F369"/>
    </row>
    <row r="370" spans="1:6" x14ac:dyDescent="0.25">
      <c r="A370"/>
      <c r="B370"/>
      <c r="C370"/>
      <c r="D370"/>
      <c r="E370" t="str">
        <f>A370&amp;"       €"&amp; Table1[[#This Row],[Selling price incl. VAT]]</f>
        <v xml:space="preserve">       €</v>
      </c>
      <c r="F370"/>
    </row>
    <row r="371" spans="1:6" x14ac:dyDescent="0.25">
      <c r="A371"/>
      <c r="B371"/>
      <c r="C371"/>
      <c r="D371"/>
      <c r="E371" t="str">
        <f>A371&amp;"       €"&amp; Table1[[#This Row],[Selling price incl. VAT]]</f>
        <v xml:space="preserve">       €</v>
      </c>
      <c r="F371"/>
    </row>
    <row r="372" spans="1:6" x14ac:dyDescent="0.25">
      <c r="A372"/>
      <c r="B372"/>
      <c r="C372"/>
      <c r="D372"/>
      <c r="E372" t="str">
        <f>A372&amp;"       €"&amp; Table1[[#This Row],[Selling price incl. VAT]]</f>
        <v xml:space="preserve">       €</v>
      </c>
      <c r="F372"/>
    </row>
    <row r="373" spans="1:6" x14ac:dyDescent="0.25">
      <c r="A373"/>
      <c r="B373"/>
      <c r="C373"/>
      <c r="D373"/>
      <c r="E373" t="str">
        <f>A373&amp;"       €"&amp; Table1[[#This Row],[Selling price incl. VAT]]</f>
        <v xml:space="preserve">       €</v>
      </c>
      <c r="F373"/>
    </row>
    <row r="374" spans="1:6" x14ac:dyDescent="0.25">
      <c r="A374"/>
      <c r="B374"/>
      <c r="C374"/>
      <c r="D374"/>
      <c r="E374" t="str">
        <f>A374&amp;"       €"&amp; Table1[[#This Row],[Selling price incl. VAT]]</f>
        <v xml:space="preserve">       €</v>
      </c>
      <c r="F374"/>
    </row>
    <row r="375" spans="1:6" x14ac:dyDescent="0.25">
      <c r="A375"/>
      <c r="B375"/>
      <c r="C375"/>
      <c r="D375"/>
      <c r="E375" t="str">
        <f>A375&amp;"       €"&amp; Table1[[#This Row],[Selling price incl. VAT]]</f>
        <v xml:space="preserve">       €</v>
      </c>
      <c r="F375"/>
    </row>
    <row r="376" spans="1:6" x14ac:dyDescent="0.25">
      <c r="A376"/>
      <c r="B376"/>
      <c r="C376"/>
      <c r="D376"/>
      <c r="E376" t="str">
        <f>A376&amp;"       €"&amp; Table1[[#This Row],[Selling price incl. VAT]]</f>
        <v xml:space="preserve">       €</v>
      </c>
      <c r="F376"/>
    </row>
    <row r="377" spans="1:6" x14ac:dyDescent="0.25">
      <c r="E377" t="str">
        <f>A377&amp;"       €"&amp; Table1[[#This Row],[Selling price incl. VAT]]</f>
        <v xml:space="preserve">       €</v>
      </c>
      <c r="F377"/>
    </row>
    <row r="378" spans="1:6" x14ac:dyDescent="0.25">
      <c r="E378" t="str">
        <f>A378&amp;"       €"&amp; Table1[[#This Row],[Selling price incl. VAT]]</f>
        <v xml:space="preserve">       €</v>
      </c>
      <c r="F378"/>
    </row>
    <row r="379" spans="1:6" x14ac:dyDescent="0.25">
      <c r="E379" t="str">
        <f>A379&amp;"       €"&amp; Table1[[#This Row],[Selling price incl. VAT]]</f>
        <v xml:space="preserve">       €</v>
      </c>
      <c r="F379"/>
    </row>
    <row r="380" spans="1:6" x14ac:dyDescent="0.25">
      <c r="E380" t="str">
        <f>A380&amp;"       €"&amp; Table1[[#This Row],[Selling price incl. VAT]]</f>
        <v xml:space="preserve">       €</v>
      </c>
      <c r="F380"/>
    </row>
    <row r="381" spans="1:6" x14ac:dyDescent="0.25">
      <c r="E381" t="str">
        <f>A381&amp;"       €"&amp; Table1[[#This Row],[Selling price incl. VAT]]</f>
        <v xml:space="preserve">       €</v>
      </c>
      <c r="F381"/>
    </row>
    <row r="382" spans="1:6" x14ac:dyDescent="0.25">
      <c r="E382" t="str">
        <f>A382&amp;"       €"&amp; Table1[[#This Row],[Selling price incl. VAT]]</f>
        <v xml:space="preserve">       €</v>
      </c>
      <c r="F382"/>
    </row>
    <row r="383" spans="1:6" x14ac:dyDescent="0.25">
      <c r="E383" t="str">
        <f>A383&amp;"       €"&amp; Table1[[#This Row],[Selling price incl. VAT]]</f>
        <v xml:space="preserve">       €</v>
      </c>
      <c r="F383"/>
    </row>
    <row r="384" spans="1:6" x14ac:dyDescent="0.25">
      <c r="E384" t="str">
        <f>A384&amp;"       €"&amp; Table1[[#This Row],[Selling price incl. VAT]]</f>
        <v xml:space="preserve">       €</v>
      </c>
    </row>
    <row r="385" spans="5:5" x14ac:dyDescent="0.25">
      <c r="E385" t="str">
        <f>A385&amp;"       €"&amp; Table1[[#This Row],[Selling price incl. VAT]]</f>
        <v xml:space="preserve">       €</v>
      </c>
    </row>
    <row r="386" spans="5:5" x14ac:dyDescent="0.25">
      <c r="E386" t="str">
        <f>A386&amp;"       €"&amp; Table1[[#This Row],[Selling price incl. VAT]]</f>
        <v xml:space="preserve">       €</v>
      </c>
    </row>
  </sheetData>
  <sheetProtection formatCells="0" formatColumns="0" formatRows="0" insertColumns="0" insertRows="0" insertHyperlinks="0" deleteColumns="0" deleteRows="0" sort="0" autoFilter="0" pivotTables="0"/>
  <autoFilter ref="E1:E386" xr:uid="{FA8C56C4-842A-4645-9562-AED41802789F}"/>
  <sortState xmlns:xlrd2="http://schemas.microsoft.com/office/spreadsheetml/2017/richdata2" ref="A3:C376">
    <sortCondition ref="A3:A376"/>
  </sortState>
  <phoneticPr fontId="8" type="noConversion"/>
  <conditionalFormatting sqref="C314">
    <cfRule type="duplicateValues" dxfId="0" priority="1"/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F6E8D-DA6C-4EA0-B28E-C6BD1FE77E5A}">
  <sheetPr codeName="Sheet4"/>
  <dimension ref="A1:I58"/>
  <sheetViews>
    <sheetView workbookViewId="0">
      <selection activeCell="A11" sqref="A11"/>
    </sheetView>
  </sheetViews>
  <sheetFormatPr defaultColWidth="8.85546875" defaultRowHeight="15" x14ac:dyDescent="0.25"/>
  <cols>
    <col min="1" max="1" width="60.28515625" bestFit="1" customWidth="1"/>
    <col min="2" max="2" width="38.42578125" bestFit="1" customWidth="1"/>
    <col min="6" max="6" width="20.42578125" style="1" customWidth="1"/>
    <col min="7" max="7" width="11.85546875" customWidth="1"/>
    <col min="9" max="9" width="60.28515625" bestFit="1" customWidth="1"/>
  </cols>
  <sheetData>
    <row r="1" spans="1:9" ht="18.75" x14ac:dyDescent="0.3">
      <c r="A1" t="s">
        <v>9</v>
      </c>
      <c r="B1" t="s">
        <v>23</v>
      </c>
      <c r="F1" s="2" t="s">
        <v>11</v>
      </c>
      <c r="G1">
        <f>SUM(F2:F51)</f>
        <v>0</v>
      </c>
      <c r="I1" t="s">
        <v>9</v>
      </c>
    </row>
    <row r="2" spans="1:9" x14ac:dyDescent="0.25">
      <c r="A2" t="s">
        <v>701</v>
      </c>
      <c r="B2" t="s">
        <v>24</v>
      </c>
      <c r="C2">
        <v>7.95</v>
      </c>
      <c r="F2" s="1">
        <f>SUMPRODUCT(SUMIF(Template!$K$10:$K$207,A2,Template!$P$10:$P$207))</f>
        <v>0</v>
      </c>
      <c r="I2" t="s">
        <v>293</v>
      </c>
    </row>
    <row r="3" spans="1:9" x14ac:dyDescent="0.25">
      <c r="A3" t="s">
        <v>702</v>
      </c>
      <c r="B3" t="s">
        <v>24</v>
      </c>
      <c r="C3">
        <v>7.95</v>
      </c>
      <c r="F3" s="1">
        <f>SUMPRODUCT(SUMIF(Template!$K$10:$K$207,A3,Template!$P$10:$P$207))</f>
        <v>0</v>
      </c>
      <c r="I3" t="s">
        <v>294</v>
      </c>
    </row>
    <row r="4" spans="1:9" x14ac:dyDescent="0.25">
      <c r="A4" t="s">
        <v>703</v>
      </c>
      <c r="B4" t="s">
        <v>25</v>
      </c>
      <c r="C4">
        <v>98.4</v>
      </c>
      <c r="F4" s="1">
        <f>SUMPRODUCT(SUMIF(Template!$K$10:$K$207,A4,Template!$P$10:$P$207))</f>
        <v>0</v>
      </c>
    </row>
    <row r="5" spans="1:9" x14ac:dyDescent="0.25">
      <c r="A5" t="s">
        <v>704</v>
      </c>
      <c r="B5" t="s">
        <v>26</v>
      </c>
      <c r="C5">
        <v>105</v>
      </c>
      <c r="F5" s="1">
        <f>SUMPRODUCT(SUMIF(Template!$K$10:$K$207,A5,Template!$P$10:$P$207))</f>
        <v>0</v>
      </c>
      <c r="I5" t="s">
        <v>295</v>
      </c>
    </row>
    <row r="6" spans="1:9" x14ac:dyDescent="0.25">
      <c r="A6" t="s">
        <v>705</v>
      </c>
      <c r="B6" t="s">
        <v>24</v>
      </c>
      <c r="C6">
        <v>30</v>
      </c>
      <c r="F6" s="1">
        <f>SUMPRODUCT(SUMIF(Template!$K$10:$K$207,A6,Template!$P$10:$P$207))</f>
        <v>0</v>
      </c>
      <c r="I6" t="s">
        <v>296</v>
      </c>
    </row>
    <row r="7" spans="1:9" x14ac:dyDescent="0.25">
      <c r="A7" t="s">
        <v>706</v>
      </c>
      <c r="B7" t="s">
        <v>24</v>
      </c>
      <c r="C7">
        <v>30</v>
      </c>
      <c r="F7" s="1">
        <f>SUMPRODUCT(SUMIF(Template!$K$10:$K$207,A7,Template!$P$10:$P$207))</f>
        <v>0</v>
      </c>
      <c r="I7" t="s">
        <v>297</v>
      </c>
    </row>
    <row r="8" spans="1:9" x14ac:dyDescent="0.25">
      <c r="A8" t="s">
        <v>707</v>
      </c>
      <c r="B8" t="s">
        <v>26</v>
      </c>
      <c r="C8">
        <v>105</v>
      </c>
      <c r="F8" s="1">
        <f>SUMPRODUCT(SUMIF(Template!$K$10:$K$207,A8,Template!$P$10:$P$207))</f>
        <v>0</v>
      </c>
      <c r="I8" t="s">
        <v>298</v>
      </c>
    </row>
    <row r="9" spans="1:9" x14ac:dyDescent="0.25">
      <c r="A9" t="s">
        <v>708</v>
      </c>
      <c r="B9" t="s">
        <v>24</v>
      </c>
      <c r="C9">
        <v>65</v>
      </c>
      <c r="F9" s="1">
        <f>SUMPRODUCT(SUMIF(Template!$K$10:$K$207,A9,Template!$P$10:$P$207))</f>
        <v>0</v>
      </c>
      <c r="I9" t="s">
        <v>299</v>
      </c>
    </row>
    <row r="10" spans="1:9" x14ac:dyDescent="0.25">
      <c r="A10" t="s">
        <v>709</v>
      </c>
      <c r="B10" t="s">
        <v>26</v>
      </c>
      <c r="C10">
        <v>105</v>
      </c>
      <c r="F10" s="1">
        <f>SUMPRODUCT(SUMIF(Template!$K$10:$K$207,A10,Template!$P$10:$P$207))</f>
        <v>0</v>
      </c>
      <c r="I10" t="s">
        <v>300</v>
      </c>
    </row>
    <row r="11" spans="1:9" x14ac:dyDescent="0.25">
      <c r="A11" t="s">
        <v>710</v>
      </c>
      <c r="B11" t="s">
        <v>26</v>
      </c>
      <c r="C11">
        <v>182</v>
      </c>
      <c r="F11" s="1">
        <f>SUMPRODUCT(SUMIF(Template!$K$10:$K$207,A11,Template!$P$10:$P$207))</f>
        <v>0</v>
      </c>
      <c r="I11" t="s">
        <v>301</v>
      </c>
    </row>
    <row r="12" spans="1:9" x14ac:dyDescent="0.25">
      <c r="A12" t="s">
        <v>711</v>
      </c>
      <c r="B12" t="s">
        <v>24</v>
      </c>
      <c r="C12">
        <v>65</v>
      </c>
      <c r="F12" s="1">
        <f>SUMPRODUCT(SUMIF(Template!$K$10:$K$207,A12,Template!$P$10:$P$207))</f>
        <v>0</v>
      </c>
      <c r="I12" t="s">
        <v>302</v>
      </c>
    </row>
    <row r="13" spans="1:9" x14ac:dyDescent="0.25">
      <c r="A13" t="s">
        <v>712</v>
      </c>
      <c r="B13" t="s">
        <v>26</v>
      </c>
      <c r="C13">
        <v>221</v>
      </c>
      <c r="F13" s="1">
        <f>SUMPRODUCT(SUMIF(Template!$K$10:$K$207,A13,Template!$P$10:$P$207))</f>
        <v>0</v>
      </c>
      <c r="I13" t="s">
        <v>303</v>
      </c>
    </row>
    <row r="14" spans="1:9" x14ac:dyDescent="0.25">
      <c r="A14" t="s">
        <v>713</v>
      </c>
      <c r="B14" t="s">
        <v>24</v>
      </c>
      <c r="C14">
        <v>30</v>
      </c>
      <c r="F14" s="1">
        <f>SUMPRODUCT(SUMIF(Template!$K$10:$K$207,A14,Template!$P$10:$P$207))</f>
        <v>0</v>
      </c>
      <c r="I14" t="s">
        <v>304</v>
      </c>
    </row>
    <row r="15" spans="1:9" x14ac:dyDescent="0.25">
      <c r="A15" t="s">
        <v>714</v>
      </c>
      <c r="B15" t="s">
        <v>24</v>
      </c>
      <c r="C15">
        <v>30</v>
      </c>
      <c r="F15" s="1">
        <f>SUMPRODUCT(SUMIF(Template!$K$10:$K$207,A15,Template!$P$10:$P$207))</f>
        <v>0</v>
      </c>
      <c r="I15" t="s">
        <v>305</v>
      </c>
    </row>
    <row r="16" spans="1:9" x14ac:dyDescent="0.25">
      <c r="A16" t="s">
        <v>715</v>
      </c>
      <c r="B16" t="s">
        <v>24</v>
      </c>
      <c r="C16">
        <v>42</v>
      </c>
      <c r="F16" s="1">
        <f>SUMPRODUCT(SUMIF(Template!$K$10:$K$207,A16,Template!$P$10:$P$207))</f>
        <v>0</v>
      </c>
      <c r="I16" t="s">
        <v>306</v>
      </c>
    </row>
    <row r="17" spans="1:9" x14ac:dyDescent="0.25">
      <c r="A17" t="s">
        <v>716</v>
      </c>
      <c r="B17" t="s">
        <v>26</v>
      </c>
      <c r="C17">
        <v>105</v>
      </c>
      <c r="F17" s="1">
        <f>SUMPRODUCT(SUMIF(Template!$K$10:$K$207,A17,Template!$P$10:$P$207))</f>
        <v>0</v>
      </c>
      <c r="I17" t="s">
        <v>307</v>
      </c>
    </row>
    <row r="18" spans="1:9" x14ac:dyDescent="0.25">
      <c r="A18" t="s">
        <v>717</v>
      </c>
      <c r="B18" t="s">
        <v>24</v>
      </c>
      <c r="C18">
        <v>30</v>
      </c>
      <c r="F18" s="1">
        <f>SUMPRODUCT(SUMIF(Template!$K$10:$K$207,A18,Template!$P$10:$P$207))</f>
        <v>0</v>
      </c>
      <c r="I18" t="s">
        <v>308</v>
      </c>
    </row>
    <row r="19" spans="1:9" x14ac:dyDescent="0.25">
      <c r="A19" t="s">
        <v>718</v>
      </c>
      <c r="B19" t="s">
        <v>24</v>
      </c>
      <c r="C19">
        <v>30</v>
      </c>
      <c r="F19" s="1">
        <f>SUMPRODUCT(SUMIF(Template!$K$10:$K$207,A19,Template!$P$10:$P$207))</f>
        <v>0</v>
      </c>
      <c r="I19" t="s">
        <v>309</v>
      </c>
    </row>
    <row r="20" spans="1:9" x14ac:dyDescent="0.25">
      <c r="A20" t="s">
        <v>719</v>
      </c>
      <c r="B20" t="s">
        <v>24</v>
      </c>
      <c r="C20">
        <v>65</v>
      </c>
      <c r="F20" s="1">
        <f>SUMPRODUCT(SUMIF(Template!$K$10:$K$207,A20,Template!$P$10:$P$207))</f>
        <v>0</v>
      </c>
      <c r="I20" t="s">
        <v>310</v>
      </c>
    </row>
    <row r="21" spans="1:9" x14ac:dyDescent="0.25">
      <c r="A21" t="s">
        <v>720</v>
      </c>
      <c r="B21" t="s">
        <v>26</v>
      </c>
      <c r="C21">
        <v>126</v>
      </c>
      <c r="F21" s="1">
        <f>SUMPRODUCT(SUMIF(Template!$K$10:$K$207,A21,Template!$P$10:$P$207))</f>
        <v>0</v>
      </c>
      <c r="I21" t="s">
        <v>311</v>
      </c>
    </row>
    <row r="22" spans="1:9" x14ac:dyDescent="0.25">
      <c r="A22" t="s">
        <v>721</v>
      </c>
      <c r="B22" t="s">
        <v>24</v>
      </c>
      <c r="C22">
        <v>38</v>
      </c>
      <c r="F22" s="1">
        <f>SUMPRODUCT(SUMIF(Template!$K$10:$K$207,A22,Template!$P$10:$P$207))</f>
        <v>0</v>
      </c>
      <c r="I22" t="s">
        <v>312</v>
      </c>
    </row>
    <row r="23" spans="1:9" x14ac:dyDescent="0.25">
      <c r="A23" t="s">
        <v>722</v>
      </c>
      <c r="B23" t="s">
        <v>26</v>
      </c>
      <c r="C23">
        <v>105</v>
      </c>
      <c r="I23" t="s">
        <v>313</v>
      </c>
    </row>
    <row r="24" spans="1:9" x14ac:dyDescent="0.25">
      <c r="B24" t="s">
        <v>21</v>
      </c>
      <c r="F24" s="1">
        <f>SUMPRODUCT(SUMIF(Template!$K$10:$K$207,A25,Template!$P$10:$P$207))</f>
        <v>0</v>
      </c>
      <c r="I24" t="s">
        <v>314</v>
      </c>
    </row>
    <row r="25" spans="1:9" x14ac:dyDescent="0.25">
      <c r="A25" t="s">
        <v>723</v>
      </c>
      <c r="B25" t="s">
        <v>24</v>
      </c>
      <c r="C25">
        <v>42</v>
      </c>
      <c r="F25" s="1">
        <f>SUMPRODUCT(SUMIF(Template!$K$10:$K$207,A26,Template!$P$10:$P$207))</f>
        <v>0</v>
      </c>
      <c r="I25" t="s">
        <v>315</v>
      </c>
    </row>
    <row r="26" spans="1:9" x14ac:dyDescent="0.25">
      <c r="A26" t="s">
        <v>724</v>
      </c>
      <c r="B26" t="s">
        <v>24</v>
      </c>
      <c r="C26">
        <v>42</v>
      </c>
      <c r="F26" s="1">
        <f>SUMPRODUCT(SUMIF(Template!$K$10:$K$207,A27,Template!$P$10:$P$207))</f>
        <v>0</v>
      </c>
      <c r="I26" t="s">
        <v>316</v>
      </c>
    </row>
    <row r="27" spans="1:9" x14ac:dyDescent="0.25">
      <c r="A27" t="s">
        <v>725</v>
      </c>
      <c r="B27" t="s">
        <v>26</v>
      </c>
      <c r="C27">
        <v>105</v>
      </c>
      <c r="F27" s="1">
        <f>SUMPRODUCT(SUMIF(Template!$K$10:$K$207,A28,Template!$P$10:$P$207))</f>
        <v>0</v>
      </c>
      <c r="I27" t="s">
        <v>317</v>
      </c>
    </row>
    <row r="28" spans="1:9" x14ac:dyDescent="0.25">
      <c r="A28" t="s">
        <v>726</v>
      </c>
      <c r="B28" t="s">
        <v>24</v>
      </c>
      <c r="C28">
        <v>38</v>
      </c>
      <c r="F28" s="1">
        <f>SUMPRODUCT(SUMIF(Template!$K$10:$K$207,A29,Template!$P$10:$P$207))</f>
        <v>0</v>
      </c>
      <c r="I28" t="s">
        <v>318</v>
      </c>
    </row>
    <row r="29" spans="1:9" x14ac:dyDescent="0.25">
      <c r="A29" t="s">
        <v>727</v>
      </c>
      <c r="B29" t="s">
        <v>24</v>
      </c>
      <c r="C29">
        <v>30</v>
      </c>
      <c r="F29" s="1">
        <f>SUMPRODUCT(SUMIF(Template!$K$10:$K$207,A30,Template!$P$10:$P$207))</f>
        <v>0</v>
      </c>
      <c r="I29" t="s">
        <v>319</v>
      </c>
    </row>
    <row r="30" spans="1:9" x14ac:dyDescent="0.25">
      <c r="A30" t="s">
        <v>728</v>
      </c>
      <c r="B30" t="s">
        <v>26</v>
      </c>
      <c r="C30">
        <v>126</v>
      </c>
      <c r="F30" s="1">
        <f>SUMPRODUCT(SUMIF(Template!$K$10:$K$207,A31,Template!$P$10:$P$207))</f>
        <v>0</v>
      </c>
      <c r="I30" t="s">
        <v>320</v>
      </c>
    </row>
    <row r="31" spans="1:9" x14ac:dyDescent="0.25">
      <c r="A31" t="s">
        <v>729</v>
      </c>
      <c r="B31" t="s">
        <v>26</v>
      </c>
      <c r="C31">
        <v>127</v>
      </c>
      <c r="F31" s="1">
        <f>SUMPRODUCT(SUMIF(Template!$K$10:$K$207,A32,Template!$P$10:$P$207))</f>
        <v>0</v>
      </c>
      <c r="I31" t="s">
        <v>321</v>
      </c>
    </row>
    <row r="32" spans="1:9" x14ac:dyDescent="0.25">
      <c r="A32" t="s">
        <v>730</v>
      </c>
      <c r="B32" t="s">
        <v>24</v>
      </c>
      <c r="C32">
        <v>105</v>
      </c>
      <c r="F32" s="1">
        <f>SUMPRODUCT(SUMIF(Template!$K$10:$K$207,A33,Template!$P$10:$P$207))</f>
        <v>0</v>
      </c>
      <c r="I32" t="s">
        <v>322</v>
      </c>
    </row>
    <row r="33" spans="1:9" x14ac:dyDescent="0.25">
      <c r="A33" t="s">
        <v>731</v>
      </c>
      <c r="B33" t="s">
        <v>24</v>
      </c>
      <c r="C33">
        <v>30</v>
      </c>
      <c r="I33" t="s">
        <v>323</v>
      </c>
    </row>
    <row r="34" spans="1:9" x14ac:dyDescent="0.25">
      <c r="A34" t="s">
        <v>732</v>
      </c>
      <c r="B34" t="s">
        <v>26</v>
      </c>
      <c r="C34">
        <v>105</v>
      </c>
      <c r="F34" s="1">
        <f>SUMPRODUCT(SUMIF(Template!$K$10:$K$207,A35,Template!$P$10:$P$207))</f>
        <v>0</v>
      </c>
      <c r="I34" t="s">
        <v>324</v>
      </c>
    </row>
    <row r="35" spans="1:9" x14ac:dyDescent="0.25">
      <c r="A35" t="s">
        <v>733</v>
      </c>
      <c r="B35" t="s">
        <v>24</v>
      </c>
      <c r="C35">
        <v>30</v>
      </c>
      <c r="F35" s="1">
        <f>SUMPRODUCT(SUMIF(Template!$K$10:$K$207,A36,Template!$P$10:$P$207))</f>
        <v>0</v>
      </c>
      <c r="I35" t="s">
        <v>325</v>
      </c>
    </row>
    <row r="36" spans="1:9" x14ac:dyDescent="0.25">
      <c r="A36" t="s">
        <v>734</v>
      </c>
      <c r="B36" t="s">
        <v>24</v>
      </c>
      <c r="C36">
        <v>65</v>
      </c>
      <c r="F36" s="1">
        <f>SUMPRODUCT(SUMIF(Template!$K$10:$K$207,A37,Template!$P$10:$P$207))</f>
        <v>0</v>
      </c>
      <c r="I36" t="s">
        <v>326</v>
      </c>
    </row>
    <row r="37" spans="1:9" x14ac:dyDescent="0.25">
      <c r="A37" t="s">
        <v>735</v>
      </c>
      <c r="B37" t="s">
        <v>26</v>
      </c>
      <c r="C37">
        <v>105</v>
      </c>
      <c r="F37" s="1">
        <f>SUMPRODUCT(SUMIF(Template!$K$10:$K$207,A38,Template!$P$10:$P$207))</f>
        <v>0</v>
      </c>
      <c r="I37" t="s">
        <v>327</v>
      </c>
    </row>
    <row r="38" spans="1:9" x14ac:dyDescent="0.25">
      <c r="A38" t="s">
        <v>736</v>
      </c>
      <c r="B38" t="s">
        <v>24</v>
      </c>
      <c r="C38">
        <v>65</v>
      </c>
      <c r="F38" s="1">
        <f>SUMPRODUCT(SUMIF(Template!$K$10:$K$207,A40,Template!$P$10:$P$207))</f>
        <v>0</v>
      </c>
      <c r="I38" t="s">
        <v>328</v>
      </c>
    </row>
    <row r="39" spans="1:9" x14ac:dyDescent="0.25">
      <c r="B39" t="s">
        <v>27</v>
      </c>
      <c r="F39" s="1">
        <f>SUMPRODUCT(SUMIF(Template!$K$10:$K$207,B39,Template!$P$10:$P$207))</f>
        <v>0</v>
      </c>
      <c r="I39" t="s">
        <v>329</v>
      </c>
    </row>
    <row r="40" spans="1:9" x14ac:dyDescent="0.25">
      <c r="A40" t="s">
        <v>737</v>
      </c>
      <c r="B40" t="s">
        <v>26</v>
      </c>
      <c r="C40">
        <v>126</v>
      </c>
      <c r="F40" s="1">
        <f>SUMPRODUCT(SUMIF(Template!$K$10:$K$207,A42,Template!$P$10:$P$207))</f>
        <v>0</v>
      </c>
      <c r="I40" t="s">
        <v>330</v>
      </c>
    </row>
    <row r="41" spans="1:9" x14ac:dyDescent="0.25">
      <c r="A41" t="s">
        <v>738</v>
      </c>
      <c r="B41" t="s">
        <v>24</v>
      </c>
      <c r="C41">
        <v>38</v>
      </c>
      <c r="F41" s="1">
        <f>SUMPRODUCT(SUMIF(Template!$K$10:$K$207,A43,Template!$P$10:$P$207))</f>
        <v>0</v>
      </c>
      <c r="I41" t="s">
        <v>331</v>
      </c>
    </row>
    <row r="42" spans="1:9" x14ac:dyDescent="0.25">
      <c r="A42" t="s">
        <v>739</v>
      </c>
      <c r="B42" t="s">
        <v>24</v>
      </c>
      <c r="C42">
        <v>38</v>
      </c>
      <c r="F42" s="1">
        <f>SUMPRODUCT(SUMIF(Template!$K$10:$K$207,A44,Template!$P$10:$P$207))</f>
        <v>0</v>
      </c>
      <c r="I42" t="s">
        <v>332</v>
      </c>
    </row>
    <row r="43" spans="1:9" x14ac:dyDescent="0.25">
      <c r="A43" t="s">
        <v>740</v>
      </c>
      <c r="B43" t="s">
        <v>26</v>
      </c>
      <c r="C43">
        <v>182</v>
      </c>
      <c r="F43" s="1">
        <f>SUMPRODUCT(SUMIF(Template!$K$10:$K$207,A45,Template!$P$10:$P$207))</f>
        <v>0</v>
      </c>
      <c r="I43" t="s">
        <v>333</v>
      </c>
    </row>
    <row r="44" spans="1:9" x14ac:dyDescent="0.25">
      <c r="A44" t="s">
        <v>741</v>
      </c>
      <c r="B44" t="s">
        <v>24</v>
      </c>
      <c r="C44">
        <v>42</v>
      </c>
      <c r="F44" s="1">
        <f>SUMPRODUCT(SUMIF(Template!$K$10:$K$207,A46,Template!$P$10:$P$207))</f>
        <v>0</v>
      </c>
      <c r="I44" t="s">
        <v>334</v>
      </c>
    </row>
    <row r="45" spans="1:9" x14ac:dyDescent="0.25">
      <c r="A45" t="s">
        <v>742</v>
      </c>
      <c r="B45" t="s">
        <v>24</v>
      </c>
      <c r="C45">
        <v>42</v>
      </c>
      <c r="F45" s="1">
        <f>SUMPRODUCT(SUMIF(Template!$K$10:$K$207,A47,Template!$P$10:$P$207))</f>
        <v>0</v>
      </c>
      <c r="I45" t="s">
        <v>335</v>
      </c>
    </row>
    <row r="46" spans="1:9" x14ac:dyDescent="0.25">
      <c r="A46" t="s">
        <v>743</v>
      </c>
      <c r="B46" t="s">
        <v>26</v>
      </c>
      <c r="C46">
        <v>105</v>
      </c>
      <c r="F46" s="1">
        <f>SUMPRODUCT(SUMIF(Template!$K$10:$K$207,A48,Template!$P$10:$P$207))</f>
        <v>0</v>
      </c>
      <c r="I46" t="s">
        <v>336</v>
      </c>
    </row>
    <row r="47" spans="1:9" x14ac:dyDescent="0.25">
      <c r="A47" t="s">
        <v>744</v>
      </c>
      <c r="B47" t="s">
        <v>26</v>
      </c>
      <c r="C47">
        <v>221</v>
      </c>
      <c r="F47" s="1">
        <f>SUMPRODUCT(SUMIF(Template!$K$10:$K$207,A50,Template!$P$10:$P$207))</f>
        <v>0</v>
      </c>
      <c r="I47" t="s">
        <v>340</v>
      </c>
    </row>
    <row r="48" spans="1:9" x14ac:dyDescent="0.25">
      <c r="A48" t="s">
        <v>745</v>
      </c>
      <c r="B48" t="s">
        <v>26</v>
      </c>
      <c r="C48">
        <v>221</v>
      </c>
      <c r="F48" s="1">
        <f>SUMPRODUCT(SUMIF(Template!$K$10:$K$207,A51,Template!$P$10:$P$207))</f>
        <v>0</v>
      </c>
      <c r="I48" t="s">
        <v>337</v>
      </c>
    </row>
    <row r="49" spans="1:9" x14ac:dyDescent="0.25">
      <c r="B49" t="s">
        <v>26</v>
      </c>
      <c r="F49" s="1">
        <f>SUMPRODUCT(SUMIF(Template!$K$10:$K$207,A52,Template!$P$10:$P$207))</f>
        <v>0</v>
      </c>
      <c r="I49" t="s">
        <v>338</v>
      </c>
    </row>
    <row r="50" spans="1:9" x14ac:dyDescent="0.25">
      <c r="A50" t="s">
        <v>700</v>
      </c>
      <c r="F50" s="1">
        <f>SUMPRODUCT(SUMIF(Template!$K$10:$K$207,A53,Template!$P$10:$P$207))</f>
        <v>0</v>
      </c>
      <c r="I50" t="s">
        <v>339</v>
      </c>
    </row>
    <row r="51" spans="1:9" x14ac:dyDescent="0.25">
      <c r="A51" t="s">
        <v>746</v>
      </c>
      <c r="B51" t="s">
        <v>26</v>
      </c>
      <c r="C51">
        <v>182</v>
      </c>
      <c r="F51" s="1">
        <f>SUMPRODUCT(SUMIF(Template!$K$10:$K$207,A54,Template!$P$10:$P$207))</f>
        <v>0</v>
      </c>
    </row>
    <row r="52" spans="1:9" x14ac:dyDescent="0.25">
      <c r="A52" t="s">
        <v>747</v>
      </c>
      <c r="B52" t="s">
        <v>26</v>
      </c>
      <c r="C52">
        <v>105</v>
      </c>
    </row>
    <row r="53" spans="1:9" x14ac:dyDescent="0.25">
      <c r="A53" t="s">
        <v>748</v>
      </c>
      <c r="B53" t="s">
        <v>26</v>
      </c>
      <c r="C53">
        <v>126</v>
      </c>
    </row>
    <row r="55" spans="1:9" x14ac:dyDescent="0.25">
      <c r="I55" t="s">
        <v>20</v>
      </c>
    </row>
    <row r="58" spans="1:9" x14ac:dyDescent="0.25">
      <c r="A58" t="s">
        <v>20</v>
      </c>
    </row>
  </sheetData>
  <autoFilter ref="F1:F51" xr:uid="{916F6E8D-DA6C-4EA0-B28E-C6BD1FE77E5A}">
    <sortState xmlns:xlrd2="http://schemas.microsoft.com/office/spreadsheetml/2017/richdata2" ref="F2:F51">
      <sortCondition ref="F1:F51"/>
    </sortState>
  </autoFilter>
  <sortState xmlns:xlrd2="http://schemas.microsoft.com/office/spreadsheetml/2017/richdata2" ref="A4:A68">
    <sortCondition ref="A4:A6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9350A-D7D5-44DC-A31A-3178E6FFC11D}">
  <sheetPr codeName="Sheet5"/>
  <dimension ref="A1:O23"/>
  <sheetViews>
    <sheetView workbookViewId="0">
      <selection activeCell="D2" sqref="D2"/>
    </sheetView>
  </sheetViews>
  <sheetFormatPr defaultColWidth="8.85546875" defaultRowHeight="15" x14ac:dyDescent="0.25"/>
  <cols>
    <col min="1" max="1" width="14" bestFit="1" customWidth="1"/>
    <col min="2" max="2" width="34.28515625" customWidth="1"/>
    <col min="3" max="3" width="16.28515625" bestFit="1" customWidth="1"/>
    <col min="4" max="4" width="15.28515625" bestFit="1" customWidth="1"/>
    <col min="5" max="6" width="11.85546875" bestFit="1" customWidth="1"/>
    <col min="7" max="7" width="15.28515625" bestFit="1" customWidth="1"/>
    <col min="8" max="8" width="13.7109375" bestFit="1" customWidth="1"/>
    <col min="9" max="9" width="11" bestFit="1" customWidth="1"/>
    <col min="10" max="10" width="10" customWidth="1"/>
    <col min="11" max="11" width="20.140625" bestFit="1" customWidth="1"/>
    <col min="12" max="12" width="15.85546875" bestFit="1" customWidth="1"/>
    <col min="13" max="13" width="14.28515625" bestFit="1" customWidth="1"/>
    <col min="14" max="14" width="19.42578125" bestFit="1" customWidth="1"/>
    <col min="15" max="15" width="13.7109375" bestFit="1" customWidth="1"/>
    <col min="16" max="16" width="8.85546875" customWidth="1"/>
  </cols>
  <sheetData>
    <row r="1" spans="1:15" x14ac:dyDescent="0.25">
      <c r="A1" s="31" t="s">
        <v>599</v>
      </c>
      <c r="B1" s="32" t="s">
        <v>280</v>
      </c>
      <c r="C1" s="31" t="s">
        <v>600</v>
      </c>
      <c r="D1" t="s">
        <v>281</v>
      </c>
      <c r="E1" t="s">
        <v>282</v>
      </c>
      <c r="F1" t="s">
        <v>8</v>
      </c>
      <c r="G1" t="s">
        <v>283</v>
      </c>
      <c r="H1" t="s">
        <v>284</v>
      </c>
      <c r="I1" t="s">
        <v>285</v>
      </c>
      <c r="J1" t="s">
        <v>286</v>
      </c>
      <c r="K1" t="s">
        <v>287</v>
      </c>
      <c r="L1" t="s">
        <v>288</v>
      </c>
      <c r="M1" t="s">
        <v>289</v>
      </c>
      <c r="N1" t="s">
        <v>290</v>
      </c>
      <c r="O1" t="s">
        <v>291</v>
      </c>
    </row>
    <row r="2" spans="1:15" x14ac:dyDescent="0.25">
      <c r="A2">
        <f>Template!$C$11</f>
        <v>0</v>
      </c>
      <c r="B2" s="22">
        <f>Template!$M$4</f>
        <v>0</v>
      </c>
      <c r="C2">
        <f>Template!B11</f>
        <v>1</v>
      </c>
      <c r="D2">
        <f>Template!C11</f>
        <v>0</v>
      </c>
      <c r="E2">
        <f>Template!D11</f>
        <v>0</v>
      </c>
      <c r="F2">
        <f>Template!E11</f>
        <v>0</v>
      </c>
      <c r="G2">
        <f>Template!F11</f>
        <v>0</v>
      </c>
      <c r="H2">
        <f>Template!I11</f>
        <v>0</v>
      </c>
      <c r="I2">
        <f>Template!G11</f>
        <v>0</v>
      </c>
      <c r="J2" t="str">
        <f>Template!J11</f>
        <v>Select from Dropdown</v>
      </c>
      <c r="K2" s="22">
        <f>Template!M11</f>
        <v>0</v>
      </c>
      <c r="L2" t="str">
        <f>Template!P11</f>
        <v>12050-01</v>
      </c>
      <c r="M2">
        <f>Template!R11</f>
        <v>0</v>
      </c>
      <c r="N2" s="26">
        <f>Template!T11</f>
        <v>0</v>
      </c>
      <c r="O2">
        <f>Template!S11</f>
        <v>0</v>
      </c>
    </row>
    <row r="3" spans="1:15" x14ac:dyDescent="0.25">
      <c r="A3">
        <f>Template!$C$11</f>
        <v>0</v>
      </c>
      <c r="B3" s="22">
        <f>Template!$M$4</f>
        <v>0</v>
      </c>
      <c r="C3">
        <f>Template!B12</f>
        <v>2</v>
      </c>
      <c r="D3">
        <f>Template!C12</f>
        <v>0</v>
      </c>
      <c r="E3">
        <f>Template!D12</f>
        <v>0</v>
      </c>
      <c r="F3">
        <f>Template!E12</f>
        <v>0</v>
      </c>
      <c r="G3">
        <f>Template!I12</f>
        <v>0</v>
      </c>
      <c r="H3">
        <f>Template!G12</f>
        <v>0</v>
      </c>
      <c r="I3">
        <f>Template!H12</f>
        <v>0</v>
      </c>
      <c r="J3" t="str">
        <f>Template!J12</f>
        <v>Select from Dropdown</v>
      </c>
      <c r="K3" s="22">
        <f>Template!M12</f>
        <v>0</v>
      </c>
      <c r="L3" t="str">
        <f>Template!P12</f>
        <v>SKU</v>
      </c>
      <c r="M3">
        <f>Template!R12</f>
        <v>0</v>
      </c>
      <c r="N3" s="26">
        <f>Template!T12</f>
        <v>0</v>
      </c>
      <c r="O3">
        <f>Template!S12</f>
        <v>0</v>
      </c>
    </row>
    <row r="4" spans="1:15" x14ac:dyDescent="0.25">
      <c r="A4">
        <f>Template!$C$11</f>
        <v>0</v>
      </c>
      <c r="B4" s="22">
        <f>Template!$M$4</f>
        <v>0</v>
      </c>
      <c r="C4">
        <f>Template!B13</f>
        <v>3</v>
      </c>
      <c r="D4">
        <f>Template!C13</f>
        <v>0</v>
      </c>
      <c r="E4">
        <f>Template!D13</f>
        <v>0</v>
      </c>
      <c r="F4">
        <f>Template!E13</f>
        <v>0</v>
      </c>
      <c r="G4">
        <f>Template!I13</f>
        <v>0</v>
      </c>
      <c r="H4">
        <f>Template!G13</f>
        <v>0</v>
      </c>
      <c r="I4">
        <f>Template!H13</f>
        <v>0</v>
      </c>
      <c r="J4" t="str">
        <f>Template!J13</f>
        <v>Select from Dropdown</v>
      </c>
      <c r="K4" s="22">
        <f>Template!M13</f>
        <v>0</v>
      </c>
      <c r="L4" t="str">
        <f>Template!P13</f>
        <v>SKU</v>
      </c>
      <c r="M4">
        <f>Template!R13</f>
        <v>0</v>
      </c>
      <c r="N4" s="26">
        <f>Template!T13</f>
        <v>0</v>
      </c>
      <c r="O4">
        <f>Template!S13</f>
        <v>0</v>
      </c>
    </row>
    <row r="5" spans="1:15" x14ac:dyDescent="0.25">
      <c r="A5">
        <f>Template!$C$11</f>
        <v>0</v>
      </c>
      <c r="B5" s="22">
        <f>Template!$M$4</f>
        <v>0</v>
      </c>
      <c r="C5">
        <f>Template!B14</f>
        <v>4</v>
      </c>
      <c r="D5">
        <f>Template!C14</f>
        <v>0</v>
      </c>
      <c r="E5">
        <f>Template!D14</f>
        <v>0</v>
      </c>
      <c r="F5">
        <f>Template!E14</f>
        <v>0</v>
      </c>
      <c r="G5">
        <f>Template!I14</f>
        <v>0</v>
      </c>
      <c r="H5">
        <f>Template!G14</f>
        <v>0</v>
      </c>
      <c r="I5">
        <f>Template!H14</f>
        <v>0</v>
      </c>
      <c r="J5" t="str">
        <f>Template!J14</f>
        <v>Select from Dropdown</v>
      </c>
      <c r="K5" s="22">
        <f>Template!M14</f>
        <v>0</v>
      </c>
      <c r="L5" t="str">
        <f>Template!P14</f>
        <v>SKU</v>
      </c>
      <c r="M5">
        <f>Template!R14</f>
        <v>0</v>
      </c>
      <c r="N5" s="26">
        <f>Template!T14</f>
        <v>0</v>
      </c>
      <c r="O5">
        <f>Template!S14</f>
        <v>0</v>
      </c>
    </row>
    <row r="6" spans="1:15" x14ac:dyDescent="0.25">
      <c r="A6">
        <f>Template!$C$11</f>
        <v>0</v>
      </c>
      <c r="B6" s="22">
        <f>Template!$M$4</f>
        <v>0</v>
      </c>
      <c r="C6">
        <f>Template!B15</f>
        <v>5</v>
      </c>
      <c r="D6">
        <f>Template!C15</f>
        <v>0</v>
      </c>
      <c r="E6">
        <f>Template!D15</f>
        <v>0</v>
      </c>
      <c r="F6">
        <f>Template!E15</f>
        <v>0</v>
      </c>
      <c r="G6">
        <f>Template!I15</f>
        <v>0</v>
      </c>
      <c r="H6">
        <f>Template!G15</f>
        <v>0</v>
      </c>
      <c r="I6">
        <f>Template!H15</f>
        <v>0</v>
      </c>
      <c r="J6" t="str">
        <f>Template!J15</f>
        <v>Select from Dropdown</v>
      </c>
      <c r="K6" s="22">
        <f>Template!M15</f>
        <v>0</v>
      </c>
      <c r="L6" t="str">
        <f>Template!P15</f>
        <v>SKU</v>
      </c>
      <c r="M6">
        <f>Template!R15</f>
        <v>0</v>
      </c>
      <c r="N6" s="26">
        <f>Template!T15</f>
        <v>0</v>
      </c>
      <c r="O6">
        <f>Template!S15</f>
        <v>0</v>
      </c>
    </row>
    <row r="7" spans="1:15" x14ac:dyDescent="0.25">
      <c r="A7">
        <f>Template!$C$11</f>
        <v>0</v>
      </c>
      <c r="B7" s="22">
        <f>Template!$M$4</f>
        <v>0</v>
      </c>
      <c r="C7">
        <f>Template!B16</f>
        <v>6</v>
      </c>
      <c r="D7">
        <f>Template!C16</f>
        <v>0</v>
      </c>
      <c r="E7">
        <f>Template!D16</f>
        <v>0</v>
      </c>
      <c r="F7">
        <f>Template!E16</f>
        <v>0</v>
      </c>
      <c r="G7">
        <f>Template!I16</f>
        <v>0</v>
      </c>
      <c r="H7">
        <f>Template!G16</f>
        <v>0</v>
      </c>
      <c r="I7">
        <f>Template!H16</f>
        <v>0</v>
      </c>
      <c r="J7" t="str">
        <f>Template!J16</f>
        <v>Select from Dropdown</v>
      </c>
      <c r="K7" s="22">
        <f>Template!M16</f>
        <v>0</v>
      </c>
      <c r="L7" t="str">
        <f>Template!P16</f>
        <v>SKU</v>
      </c>
      <c r="M7">
        <f>Template!R16</f>
        <v>0</v>
      </c>
      <c r="N7" s="26">
        <f>Template!T16</f>
        <v>0</v>
      </c>
      <c r="O7">
        <f>Template!S16</f>
        <v>0</v>
      </c>
    </row>
    <row r="8" spans="1:15" x14ac:dyDescent="0.25">
      <c r="A8">
        <f>Template!$C$11</f>
        <v>0</v>
      </c>
      <c r="B8" s="22">
        <f>Template!$M$4</f>
        <v>0</v>
      </c>
      <c r="C8">
        <f>Template!B17</f>
        <v>7</v>
      </c>
      <c r="D8">
        <f>Template!C17</f>
        <v>0</v>
      </c>
      <c r="E8">
        <f>Template!D17</f>
        <v>0</v>
      </c>
      <c r="F8">
        <f>Template!E17</f>
        <v>0</v>
      </c>
      <c r="G8">
        <f>Template!I17</f>
        <v>0</v>
      </c>
      <c r="H8">
        <f>Template!G17</f>
        <v>0</v>
      </c>
      <c r="I8">
        <f>Template!H17</f>
        <v>0</v>
      </c>
      <c r="J8" t="str">
        <f>Template!J17</f>
        <v>Select from Dropdown</v>
      </c>
      <c r="K8" s="22">
        <f>Template!M17</f>
        <v>0</v>
      </c>
      <c r="L8" t="str">
        <f>Template!P17</f>
        <v>SKU</v>
      </c>
      <c r="M8">
        <f>Template!R17</f>
        <v>0</v>
      </c>
      <c r="N8" s="26">
        <f>Template!T17</f>
        <v>0</v>
      </c>
      <c r="O8">
        <f>Template!S17</f>
        <v>0</v>
      </c>
    </row>
    <row r="9" spans="1:15" x14ac:dyDescent="0.25">
      <c r="A9">
        <f>Template!$C$11</f>
        <v>0</v>
      </c>
      <c r="B9" s="22">
        <f>Template!$M$4</f>
        <v>0</v>
      </c>
      <c r="C9">
        <f>Template!B18</f>
        <v>8</v>
      </c>
      <c r="D9">
        <f>Template!C18</f>
        <v>0</v>
      </c>
      <c r="E9">
        <f>Template!D18</f>
        <v>0</v>
      </c>
      <c r="F9">
        <f>Template!E18</f>
        <v>0</v>
      </c>
      <c r="G9">
        <f>Template!I18</f>
        <v>0</v>
      </c>
      <c r="H9">
        <f>Template!G18</f>
        <v>0</v>
      </c>
      <c r="I9">
        <f>Template!H18</f>
        <v>0</v>
      </c>
      <c r="J9" t="str">
        <f>Template!J18</f>
        <v>Select from Dropdown</v>
      </c>
      <c r="K9" s="22">
        <f>Template!M18</f>
        <v>0</v>
      </c>
      <c r="L9" t="str">
        <f>Template!P18</f>
        <v>SKU</v>
      </c>
      <c r="M9">
        <f>Template!R18</f>
        <v>0</v>
      </c>
      <c r="N9" s="26">
        <f>Template!T18</f>
        <v>0</v>
      </c>
      <c r="O9">
        <f>Template!S18</f>
        <v>0</v>
      </c>
    </row>
    <row r="10" spans="1:15" x14ac:dyDescent="0.25">
      <c r="A10">
        <f>Template!$C$11</f>
        <v>0</v>
      </c>
      <c r="B10" s="22">
        <f>Template!$M$4</f>
        <v>0</v>
      </c>
      <c r="C10">
        <f>Template!B19</f>
        <v>9</v>
      </c>
      <c r="D10">
        <f>Template!C19</f>
        <v>0</v>
      </c>
      <c r="E10">
        <f>Template!D19</f>
        <v>0</v>
      </c>
      <c r="F10">
        <f>Template!E19</f>
        <v>0</v>
      </c>
      <c r="G10">
        <f>Template!I19</f>
        <v>0</v>
      </c>
      <c r="H10">
        <f>Template!G19</f>
        <v>0</v>
      </c>
      <c r="I10">
        <f>Template!H19</f>
        <v>0</v>
      </c>
      <c r="J10" t="str">
        <f>Template!J19</f>
        <v>Select from Dropdown</v>
      </c>
      <c r="K10" s="22">
        <f>Template!M19</f>
        <v>0</v>
      </c>
      <c r="L10" t="str">
        <f>Template!P19</f>
        <v>SKU</v>
      </c>
      <c r="M10">
        <f>Template!R19</f>
        <v>0</v>
      </c>
      <c r="N10" s="26">
        <f>Template!T19</f>
        <v>0</v>
      </c>
      <c r="O10">
        <f>Template!S19</f>
        <v>0</v>
      </c>
    </row>
    <row r="11" spans="1:15" x14ac:dyDescent="0.25">
      <c r="A11">
        <f>Template!$C$11</f>
        <v>0</v>
      </c>
      <c r="B11" s="22">
        <f>Template!$M$4</f>
        <v>0</v>
      </c>
      <c r="C11">
        <f>Template!B20</f>
        <v>10</v>
      </c>
      <c r="D11">
        <f>Template!C20</f>
        <v>0</v>
      </c>
      <c r="E11">
        <f>Template!D20</f>
        <v>0</v>
      </c>
      <c r="F11">
        <f>Template!E20</f>
        <v>0</v>
      </c>
      <c r="G11">
        <f>Template!I20</f>
        <v>0</v>
      </c>
      <c r="H11">
        <f>Template!G20</f>
        <v>0</v>
      </c>
      <c r="I11">
        <f>Template!H20</f>
        <v>0</v>
      </c>
      <c r="J11" t="str">
        <f>Template!J20</f>
        <v>Select from Dropdown</v>
      </c>
      <c r="K11" s="22">
        <f>Template!M20</f>
        <v>0</v>
      </c>
      <c r="L11" t="str">
        <f>Template!P20</f>
        <v>SKU</v>
      </c>
      <c r="M11">
        <f>Template!R20</f>
        <v>0</v>
      </c>
      <c r="N11" s="26">
        <f>Template!T20</f>
        <v>0</v>
      </c>
      <c r="O11">
        <f>Template!S20</f>
        <v>0</v>
      </c>
    </row>
    <row r="12" spans="1:15" x14ac:dyDescent="0.25">
      <c r="A12">
        <f>Template!$C$11</f>
        <v>0</v>
      </c>
      <c r="B12" s="22">
        <f>Template!$M$4</f>
        <v>0</v>
      </c>
      <c r="C12">
        <f>Template!B21</f>
        <v>11</v>
      </c>
      <c r="D12">
        <f>Template!C21</f>
        <v>0</v>
      </c>
      <c r="E12">
        <f>Template!D21</f>
        <v>0</v>
      </c>
      <c r="F12">
        <f>Template!E21</f>
        <v>0</v>
      </c>
      <c r="G12">
        <f>Template!I21</f>
        <v>0</v>
      </c>
      <c r="H12">
        <f>Template!G21</f>
        <v>0</v>
      </c>
      <c r="I12">
        <f>Template!H21</f>
        <v>0</v>
      </c>
      <c r="J12" t="str">
        <f>Template!J21</f>
        <v>Select from Dropdown</v>
      </c>
      <c r="K12" s="22">
        <f>Template!M21</f>
        <v>0</v>
      </c>
      <c r="L12" t="str">
        <f>Template!P21</f>
        <v>SKU</v>
      </c>
      <c r="M12">
        <f>Template!R21</f>
        <v>0</v>
      </c>
      <c r="N12" s="26">
        <f>Template!T21</f>
        <v>0</v>
      </c>
      <c r="O12">
        <f>Template!S21</f>
        <v>0</v>
      </c>
    </row>
    <row r="13" spans="1:15" x14ac:dyDescent="0.25">
      <c r="A13">
        <f>Template!$C$11</f>
        <v>0</v>
      </c>
      <c r="B13" s="22">
        <f>Template!$M$4</f>
        <v>0</v>
      </c>
      <c r="C13">
        <f>Template!B22</f>
        <v>12</v>
      </c>
      <c r="D13">
        <f>Template!C22</f>
        <v>0</v>
      </c>
      <c r="E13">
        <f>Template!D22</f>
        <v>0</v>
      </c>
      <c r="F13">
        <f>Template!E22</f>
        <v>0</v>
      </c>
      <c r="G13">
        <f>Template!I22</f>
        <v>0</v>
      </c>
      <c r="H13">
        <f>Template!G22</f>
        <v>0</v>
      </c>
      <c r="I13">
        <f>Template!H22</f>
        <v>0</v>
      </c>
      <c r="J13" t="str">
        <f>Template!J22</f>
        <v>Select from Dropdown</v>
      </c>
      <c r="K13" s="22">
        <f>Template!M22</f>
        <v>0</v>
      </c>
      <c r="L13" t="str">
        <f>Template!P22</f>
        <v>SKU</v>
      </c>
      <c r="M13">
        <f>Template!R22</f>
        <v>0</v>
      </c>
      <c r="N13" s="26">
        <f>Template!T22</f>
        <v>0</v>
      </c>
      <c r="O13">
        <f>Template!S22</f>
        <v>0</v>
      </c>
    </row>
    <row r="14" spans="1:15" x14ac:dyDescent="0.25">
      <c r="A14">
        <f>Template!$C$11</f>
        <v>0</v>
      </c>
      <c r="B14" s="22">
        <f>Template!$M$4</f>
        <v>0</v>
      </c>
      <c r="C14">
        <f>Template!B23</f>
        <v>13</v>
      </c>
      <c r="D14">
        <f>Template!C23</f>
        <v>0</v>
      </c>
      <c r="E14">
        <f>Template!D23</f>
        <v>0</v>
      </c>
      <c r="F14">
        <f>Template!E23</f>
        <v>0</v>
      </c>
      <c r="G14">
        <f>Template!I23</f>
        <v>0</v>
      </c>
      <c r="H14">
        <f>Template!G23</f>
        <v>0</v>
      </c>
      <c r="I14">
        <f>Template!H23</f>
        <v>0</v>
      </c>
      <c r="J14" t="str">
        <f>Template!J23</f>
        <v>Select from Dropdown</v>
      </c>
      <c r="K14" s="22">
        <f>Template!M23</f>
        <v>0</v>
      </c>
      <c r="L14" t="str">
        <f>Template!P23</f>
        <v>SKU</v>
      </c>
      <c r="M14">
        <f>Template!R23</f>
        <v>0</v>
      </c>
      <c r="N14" s="26">
        <f>Template!T23</f>
        <v>0</v>
      </c>
      <c r="O14">
        <f>Template!S23</f>
        <v>0</v>
      </c>
    </row>
    <row r="15" spans="1:15" x14ac:dyDescent="0.25">
      <c r="A15">
        <f>Template!$C$11</f>
        <v>0</v>
      </c>
      <c r="B15" s="22">
        <f>Template!$M$4</f>
        <v>0</v>
      </c>
      <c r="C15">
        <f>Template!B24</f>
        <v>14</v>
      </c>
      <c r="D15">
        <f>Template!C24</f>
        <v>0</v>
      </c>
      <c r="E15">
        <f>Template!D24</f>
        <v>0</v>
      </c>
      <c r="F15">
        <f>Template!E24</f>
        <v>0</v>
      </c>
      <c r="G15">
        <f>Template!I24</f>
        <v>0</v>
      </c>
      <c r="H15">
        <f>Template!G24</f>
        <v>0</v>
      </c>
      <c r="I15">
        <f>Template!H24</f>
        <v>0</v>
      </c>
      <c r="J15" t="str">
        <f>Template!J24</f>
        <v>Select from Dropdown</v>
      </c>
      <c r="K15" s="22">
        <f>Template!M24</f>
        <v>0</v>
      </c>
      <c r="L15" t="str">
        <f>Template!P24</f>
        <v>SKU</v>
      </c>
      <c r="M15">
        <f>Template!R24</f>
        <v>0</v>
      </c>
      <c r="N15" s="26">
        <f>Template!T24</f>
        <v>0</v>
      </c>
      <c r="O15">
        <f>Template!S24</f>
        <v>0</v>
      </c>
    </row>
    <row r="16" spans="1:15" x14ac:dyDescent="0.25">
      <c r="A16">
        <f>Template!$C$11</f>
        <v>0</v>
      </c>
      <c r="B16" s="22">
        <f>Template!$M$4</f>
        <v>0</v>
      </c>
      <c r="C16">
        <f>Template!B25</f>
        <v>15</v>
      </c>
      <c r="D16">
        <f>Template!C25</f>
        <v>0</v>
      </c>
      <c r="E16">
        <f>Template!D25</f>
        <v>0</v>
      </c>
      <c r="F16">
        <f>Template!E25</f>
        <v>0</v>
      </c>
      <c r="G16">
        <f>Template!I25</f>
        <v>0</v>
      </c>
      <c r="H16">
        <f>Template!G25</f>
        <v>0</v>
      </c>
      <c r="I16">
        <f>Template!H25</f>
        <v>0</v>
      </c>
      <c r="J16" t="str">
        <f>Template!J25</f>
        <v>Select from Dropdown</v>
      </c>
      <c r="K16" s="22">
        <f>Template!M25</f>
        <v>0</v>
      </c>
      <c r="L16" t="str">
        <f>Template!P25</f>
        <v>SKU</v>
      </c>
      <c r="M16">
        <f>Template!R25</f>
        <v>0</v>
      </c>
      <c r="N16" s="26">
        <f>Template!T25</f>
        <v>0</v>
      </c>
      <c r="O16">
        <f>Template!S25</f>
        <v>0</v>
      </c>
    </row>
    <row r="17" spans="1:15" x14ac:dyDescent="0.25">
      <c r="A17">
        <f>Template!$C$11</f>
        <v>0</v>
      </c>
      <c r="B17" s="22">
        <f>Template!$M$4</f>
        <v>0</v>
      </c>
      <c r="C17">
        <f>Template!B26</f>
        <v>16</v>
      </c>
      <c r="D17">
        <f>Template!C26</f>
        <v>0</v>
      </c>
      <c r="E17">
        <f>Template!D26</f>
        <v>0</v>
      </c>
      <c r="F17">
        <f>Template!E26</f>
        <v>0</v>
      </c>
      <c r="G17">
        <f>Template!I26</f>
        <v>0</v>
      </c>
      <c r="H17">
        <f>Template!G26</f>
        <v>0</v>
      </c>
      <c r="I17">
        <f>Template!H26</f>
        <v>0</v>
      </c>
      <c r="J17" t="str">
        <f>Template!J26</f>
        <v>Select from Dropdown</v>
      </c>
      <c r="K17" s="22">
        <f>Template!M26</f>
        <v>0</v>
      </c>
      <c r="L17" t="str">
        <f>Template!P26</f>
        <v>SKU</v>
      </c>
      <c r="M17">
        <f>Template!R26</f>
        <v>0</v>
      </c>
      <c r="N17" s="26">
        <f>Template!T26</f>
        <v>0</v>
      </c>
      <c r="O17">
        <f>Template!S26</f>
        <v>0</v>
      </c>
    </row>
    <row r="18" spans="1:15" x14ac:dyDescent="0.25">
      <c r="A18">
        <f>Template!$C$11</f>
        <v>0</v>
      </c>
      <c r="B18" s="22">
        <f>Template!$M$4</f>
        <v>0</v>
      </c>
      <c r="C18">
        <f>Template!B27</f>
        <v>17</v>
      </c>
      <c r="D18">
        <f>Template!C27</f>
        <v>0</v>
      </c>
      <c r="E18">
        <f>Template!D27</f>
        <v>0</v>
      </c>
      <c r="F18">
        <f>Template!E27</f>
        <v>0</v>
      </c>
      <c r="G18">
        <f>Template!I27</f>
        <v>0</v>
      </c>
      <c r="H18">
        <f>Template!G27</f>
        <v>0</v>
      </c>
      <c r="I18">
        <f>Template!H27</f>
        <v>0</v>
      </c>
      <c r="J18" t="str">
        <f>Template!J27</f>
        <v>Select from Dropdown</v>
      </c>
      <c r="K18" s="22">
        <f>Template!M27</f>
        <v>0</v>
      </c>
      <c r="L18" t="str">
        <f>Template!P27</f>
        <v>SKU</v>
      </c>
      <c r="M18">
        <f>Template!R27</f>
        <v>0</v>
      </c>
      <c r="N18" s="26">
        <f>Template!T27</f>
        <v>0</v>
      </c>
      <c r="O18">
        <f>Template!S27</f>
        <v>0</v>
      </c>
    </row>
    <row r="19" spans="1:15" x14ac:dyDescent="0.25">
      <c r="A19">
        <f>Template!$C$11</f>
        <v>0</v>
      </c>
      <c r="B19" s="22">
        <f>Template!$M$4</f>
        <v>0</v>
      </c>
      <c r="C19">
        <f>Template!B28</f>
        <v>18</v>
      </c>
      <c r="D19">
        <f>Template!C28</f>
        <v>0</v>
      </c>
      <c r="E19">
        <f>Template!D28</f>
        <v>0</v>
      </c>
      <c r="F19">
        <f>Template!E28</f>
        <v>0</v>
      </c>
      <c r="G19">
        <f>Template!I28</f>
        <v>0</v>
      </c>
      <c r="H19">
        <f>Template!G28</f>
        <v>0</v>
      </c>
      <c r="I19">
        <f>Template!H28</f>
        <v>0</v>
      </c>
      <c r="J19" t="str">
        <f>Template!J28</f>
        <v>Select from Dropdown</v>
      </c>
      <c r="K19" s="22">
        <f>Template!M28</f>
        <v>0</v>
      </c>
      <c r="L19" t="str">
        <f>Template!P28</f>
        <v>SKU</v>
      </c>
      <c r="M19">
        <f>Template!R28</f>
        <v>0</v>
      </c>
      <c r="N19" s="26">
        <f>Template!T28</f>
        <v>0</v>
      </c>
      <c r="O19">
        <f>Template!S28</f>
        <v>0</v>
      </c>
    </row>
    <row r="20" spans="1:15" x14ac:dyDescent="0.25">
      <c r="A20">
        <f>Template!$C$11</f>
        <v>0</v>
      </c>
      <c r="B20" s="22">
        <f>Template!$M$4</f>
        <v>0</v>
      </c>
      <c r="C20">
        <f>Template!B29</f>
        <v>19</v>
      </c>
      <c r="D20">
        <f>Template!C29</f>
        <v>0</v>
      </c>
      <c r="E20">
        <f>Template!D29</f>
        <v>0</v>
      </c>
      <c r="F20">
        <f>Template!E29</f>
        <v>0</v>
      </c>
      <c r="G20">
        <f>Template!I29</f>
        <v>0</v>
      </c>
      <c r="H20">
        <f>Template!G29</f>
        <v>0</v>
      </c>
      <c r="I20">
        <f>Template!H29</f>
        <v>0</v>
      </c>
      <c r="J20" t="str">
        <f>Template!J29</f>
        <v>Select from Dropdown</v>
      </c>
      <c r="K20" s="22">
        <f>Template!M29</f>
        <v>0</v>
      </c>
      <c r="L20" t="str">
        <f>Template!P29</f>
        <v>SKU</v>
      </c>
      <c r="M20">
        <f>Template!R29</f>
        <v>0</v>
      </c>
      <c r="N20" s="26">
        <f>Template!T29</f>
        <v>0</v>
      </c>
      <c r="O20">
        <f>Template!S29</f>
        <v>0</v>
      </c>
    </row>
    <row r="21" spans="1:15" x14ac:dyDescent="0.25">
      <c r="A21">
        <f>Template!$C$11</f>
        <v>0</v>
      </c>
      <c r="B21" s="22">
        <f>Template!$M$4</f>
        <v>0</v>
      </c>
      <c r="C21">
        <f>Template!B30</f>
        <v>20</v>
      </c>
      <c r="D21">
        <f>Template!C30</f>
        <v>0</v>
      </c>
      <c r="E21">
        <f>Template!D30</f>
        <v>0</v>
      </c>
      <c r="F21">
        <f>Template!E30</f>
        <v>0</v>
      </c>
      <c r="G21">
        <f>Template!I30</f>
        <v>0</v>
      </c>
      <c r="H21">
        <f>Template!G30</f>
        <v>0</v>
      </c>
      <c r="I21">
        <f>Template!H30</f>
        <v>0</v>
      </c>
      <c r="J21" t="str">
        <f>Template!J30</f>
        <v>Select from Dropdown</v>
      </c>
      <c r="K21" s="22">
        <f>Template!M30</f>
        <v>0</v>
      </c>
      <c r="L21" t="str">
        <f>Template!P30</f>
        <v>SKU</v>
      </c>
      <c r="M21">
        <f>Template!R30</f>
        <v>0</v>
      </c>
      <c r="N21" s="26">
        <f>Template!T30</f>
        <v>0</v>
      </c>
      <c r="O21">
        <f>Template!S30</f>
        <v>0</v>
      </c>
    </row>
    <row r="22" spans="1:15" x14ac:dyDescent="0.25">
      <c r="A22">
        <f>Template!$C$11</f>
        <v>0</v>
      </c>
      <c r="B22" s="22">
        <f>Template!$M$4</f>
        <v>0</v>
      </c>
    </row>
    <row r="23" spans="1:15" x14ac:dyDescent="0.25">
      <c r="B23" s="22">
        <f>Template!$M$4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0E777AF3A94C744ADC5A0A88E42AEB9" ma:contentTypeVersion="18" ma:contentTypeDescription="Create a new document." ma:contentTypeScope="" ma:versionID="39933a9d37c3428862cd2f397527c072">
  <xsd:schema xmlns:xsd="http://www.w3.org/2001/XMLSchema" xmlns:xs="http://www.w3.org/2001/XMLSchema" xmlns:p="http://schemas.microsoft.com/office/2006/metadata/properties" xmlns:ns2="58250c6c-b1e2-4df1-b440-5c6166e22a4f" xmlns:ns3="69484434-bb0b-442a-b3db-1efae3ebb9b7" targetNamespace="http://schemas.microsoft.com/office/2006/metadata/properties" ma:root="true" ma:fieldsID="c0caa8337112b271982204ca96a61107" ns2:_="" ns3:_="">
    <xsd:import namespace="58250c6c-b1e2-4df1-b440-5c6166e22a4f"/>
    <xsd:import namespace="69484434-bb0b-442a-b3db-1efae3ebb9b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50c6c-b1e2-4df1-b440-5c6166e22a4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60a1f6bc-aedd-4d6b-a565-8575f9429104}" ma:internalName="TaxCatchAll" ma:showField="CatchAllData" ma:web="58250c6c-b1e2-4df1-b440-5c6166e22a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484434-bb0b-442a-b3db-1efae3ebb9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e93b889b-4e0a-4d17-8af9-b303d439c1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9484434-bb0b-442a-b3db-1efae3ebb9b7">
      <Terms xmlns="http://schemas.microsoft.com/office/infopath/2007/PartnerControls"/>
    </lcf76f155ced4ddcb4097134ff3c332f>
    <TaxCatchAll xmlns="58250c6c-b1e2-4df1-b440-5c6166e22a4f" xsi:nil="true"/>
  </documentManagement>
</p:properties>
</file>

<file path=customXml/itemProps1.xml><?xml version="1.0" encoding="utf-8"?>
<ds:datastoreItem xmlns:ds="http://schemas.openxmlformats.org/officeDocument/2006/customXml" ds:itemID="{FE802D32-EF85-41E8-885C-A020D32747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E8BD11-5C6D-4D5A-8427-59052A52D2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250c6c-b1e2-4df1-b440-5c6166e22a4f"/>
    <ds:schemaRef ds:uri="69484434-bb0b-442a-b3db-1efae3ebb9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6CA79F-E288-47EF-ABB3-057324DA6ED2}">
  <ds:schemaRefs>
    <ds:schemaRef ds:uri="http://schemas.microsoft.com/office/2006/metadata/properties"/>
    <ds:schemaRef ds:uri="http://schemas.microsoft.com/office/infopath/2007/PartnerControls"/>
    <ds:schemaRef ds:uri="69484434-bb0b-442a-b3db-1efae3ebb9b7"/>
    <ds:schemaRef ds:uri="58250c6c-b1e2-4df1-b440-5c6166e22a4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Template</vt:lpstr>
      <vt:lpstr>Summary of Hampers &amp; Shipping</vt:lpstr>
      <vt:lpstr>Hamper SKUs 2026</vt:lpstr>
      <vt:lpstr>Shipping 2025</vt:lpstr>
      <vt:lpstr>Grippy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Morgan Ryan</dc:creator>
  <cp:keywords/>
  <dc:description/>
  <cp:lastModifiedBy>Hampers Dispatch1</cp:lastModifiedBy>
  <cp:revision/>
  <dcterms:created xsi:type="dcterms:W3CDTF">2021-09-28T09:28:02Z</dcterms:created>
  <dcterms:modified xsi:type="dcterms:W3CDTF">2026-09-22T15:27:23Z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0x01010070E777AF3A94C744ADC5A0A88E42AEB9</vt:lpwstr>
  </property>
  <property fmtid="{D5CDD505-2E9C-101B-9397-08002B2CF9AE}" pid="3" name="MediaServiceImageTags">
    <vt:lpwstr/>
  </property>
</Properties>
</file>